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24915" windowHeight="12090"/>
  </bookViews>
  <sheets>
    <sheet name="ENTRATE" sheetId="1" r:id="rId1"/>
    <sheet name="SPESE" sheetId="2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M226" i="2"/>
  <c r="L226"/>
  <c r="K226"/>
  <c r="J226"/>
  <c r="I226"/>
  <c r="H226"/>
  <c r="G226"/>
  <c r="F226"/>
  <c r="E226"/>
  <c r="D226"/>
  <c r="C226"/>
  <c r="B226"/>
  <c r="A226"/>
  <c r="M225"/>
  <c r="M227" s="1"/>
  <c r="L225"/>
  <c r="K225"/>
  <c r="K227" s="1"/>
  <c r="J225"/>
  <c r="I225"/>
  <c r="I227" s="1"/>
  <c r="H225"/>
  <c r="G225"/>
  <c r="G227" s="1"/>
  <c r="F225"/>
  <c r="E225"/>
  <c r="E227" s="1"/>
  <c r="D225"/>
  <c r="C225"/>
  <c r="B225"/>
  <c r="A225"/>
  <c r="M222"/>
  <c r="M223" s="1"/>
  <c r="L222"/>
  <c r="L223" s="1"/>
  <c r="K222"/>
  <c r="K223" s="1"/>
  <c r="J222"/>
  <c r="J223" s="1"/>
  <c r="I222"/>
  <c r="I223" s="1"/>
  <c r="H222"/>
  <c r="H223" s="1"/>
  <c r="G222"/>
  <c r="G223" s="1"/>
  <c r="F222"/>
  <c r="F223" s="1"/>
  <c r="E222"/>
  <c r="E223" s="1"/>
  <c r="D222"/>
  <c r="C222"/>
  <c r="B222"/>
  <c r="A222"/>
  <c r="M219"/>
  <c r="L219"/>
  <c r="K219"/>
  <c r="J219"/>
  <c r="I219"/>
  <c r="H219"/>
  <c r="G219"/>
  <c r="F219"/>
  <c r="E219"/>
  <c r="D219"/>
  <c r="C219"/>
  <c r="B219"/>
  <c r="A219"/>
  <c r="M218"/>
  <c r="L218"/>
  <c r="K218"/>
  <c r="J218"/>
  <c r="I218"/>
  <c r="H218"/>
  <c r="G218"/>
  <c r="F218"/>
  <c r="E218"/>
  <c r="D218"/>
  <c r="C218"/>
  <c r="B218"/>
  <c r="A218"/>
  <c r="M217"/>
  <c r="L217"/>
  <c r="K217"/>
  <c r="J217"/>
  <c r="I217"/>
  <c r="H217"/>
  <c r="G217"/>
  <c r="F217"/>
  <c r="E217"/>
  <c r="D217"/>
  <c r="C217"/>
  <c r="B217"/>
  <c r="A217"/>
  <c r="M216"/>
  <c r="L216"/>
  <c r="K216"/>
  <c r="J216"/>
  <c r="I216"/>
  <c r="H216"/>
  <c r="G216"/>
  <c r="F216"/>
  <c r="E216"/>
  <c r="D216"/>
  <c r="C216"/>
  <c r="B216"/>
  <c r="A216"/>
  <c r="M215"/>
  <c r="M220" s="1"/>
  <c r="L215"/>
  <c r="K215"/>
  <c r="K220" s="1"/>
  <c r="J215"/>
  <c r="I215"/>
  <c r="I220" s="1"/>
  <c r="H215"/>
  <c r="G215"/>
  <c r="G220" s="1"/>
  <c r="F215"/>
  <c r="E215"/>
  <c r="E220" s="1"/>
  <c r="D215"/>
  <c r="C215"/>
  <c r="B215"/>
  <c r="A215"/>
  <c r="M212"/>
  <c r="L212"/>
  <c r="K212"/>
  <c r="J212"/>
  <c r="I212"/>
  <c r="H212"/>
  <c r="G212"/>
  <c r="F212"/>
  <c r="E212"/>
  <c r="D212"/>
  <c r="C212"/>
  <c r="B212"/>
  <c r="A212"/>
  <c r="M211"/>
  <c r="L211"/>
  <c r="K211"/>
  <c r="J211"/>
  <c r="I211"/>
  <c r="H211"/>
  <c r="G211"/>
  <c r="F211"/>
  <c r="E211"/>
  <c r="D211"/>
  <c r="C211"/>
  <c r="B211"/>
  <c r="A211"/>
  <c r="M210"/>
  <c r="L210"/>
  <c r="K210"/>
  <c r="J210"/>
  <c r="I210"/>
  <c r="H210"/>
  <c r="G210"/>
  <c r="F210"/>
  <c r="E210"/>
  <c r="D210"/>
  <c r="C210"/>
  <c r="B210"/>
  <c r="A210"/>
  <c r="M209"/>
  <c r="M213" s="1"/>
  <c r="L209"/>
  <c r="K209"/>
  <c r="K213" s="1"/>
  <c r="J209"/>
  <c r="I209"/>
  <c r="I213" s="1"/>
  <c r="H209"/>
  <c r="G209"/>
  <c r="G213" s="1"/>
  <c r="F209"/>
  <c r="E209"/>
  <c r="E213" s="1"/>
  <c r="D209"/>
  <c r="C209"/>
  <c r="B209"/>
  <c r="A209"/>
  <c r="M206"/>
  <c r="L206"/>
  <c r="K206"/>
  <c r="J206"/>
  <c r="I206"/>
  <c r="H206"/>
  <c r="G206"/>
  <c r="F206"/>
  <c r="E206"/>
  <c r="D206"/>
  <c r="C206"/>
  <c r="B206"/>
  <c r="A206"/>
  <c r="M205"/>
  <c r="L205"/>
  <c r="K205"/>
  <c r="J205"/>
  <c r="I205"/>
  <c r="H205"/>
  <c r="G205"/>
  <c r="F205"/>
  <c r="E205"/>
  <c r="D205"/>
  <c r="C205"/>
  <c r="B205"/>
  <c r="A205"/>
  <c r="M204"/>
  <c r="L204"/>
  <c r="K204"/>
  <c r="J204"/>
  <c r="I204"/>
  <c r="H204"/>
  <c r="G204"/>
  <c r="F204"/>
  <c r="E204"/>
  <c r="D204"/>
  <c r="C204"/>
  <c r="B204"/>
  <c r="A204"/>
  <c r="M203"/>
  <c r="L203"/>
  <c r="K203"/>
  <c r="J203"/>
  <c r="I203"/>
  <c r="H203"/>
  <c r="G203"/>
  <c r="F203"/>
  <c r="E203"/>
  <c r="D203"/>
  <c r="C203"/>
  <c r="B203"/>
  <c r="A203"/>
  <c r="M202"/>
  <c r="L202"/>
  <c r="L207" s="1"/>
  <c r="K202"/>
  <c r="J202"/>
  <c r="J207" s="1"/>
  <c r="I202"/>
  <c r="H202"/>
  <c r="H207" s="1"/>
  <c r="G202"/>
  <c r="F202"/>
  <c r="F207" s="1"/>
  <c r="E202"/>
  <c r="D202"/>
  <c r="C202"/>
  <c r="B202"/>
  <c r="A202"/>
  <c r="M199"/>
  <c r="L199"/>
  <c r="K199"/>
  <c r="J199"/>
  <c r="I199"/>
  <c r="H199"/>
  <c r="G199"/>
  <c r="F199"/>
  <c r="E199"/>
  <c r="D199"/>
  <c r="C199"/>
  <c r="B199"/>
  <c r="A199"/>
  <c r="M198"/>
  <c r="L198"/>
  <c r="K198"/>
  <c r="J198"/>
  <c r="I198"/>
  <c r="H198"/>
  <c r="G198"/>
  <c r="F198"/>
  <c r="E198"/>
  <c r="D198"/>
  <c r="C198"/>
  <c r="B198"/>
  <c r="A198"/>
  <c r="M197"/>
  <c r="L197"/>
  <c r="K197"/>
  <c r="J197"/>
  <c r="I197"/>
  <c r="H197"/>
  <c r="G197"/>
  <c r="F197"/>
  <c r="E197"/>
  <c r="D197"/>
  <c r="C197"/>
  <c r="B197"/>
  <c r="A197"/>
  <c r="M196"/>
  <c r="L196"/>
  <c r="K196"/>
  <c r="J196"/>
  <c r="I196"/>
  <c r="H196"/>
  <c r="G196"/>
  <c r="F196"/>
  <c r="E196"/>
  <c r="D196"/>
  <c r="C196"/>
  <c r="B196"/>
  <c r="A196"/>
  <c r="M195"/>
  <c r="L195"/>
  <c r="K195"/>
  <c r="J195"/>
  <c r="I195"/>
  <c r="H195"/>
  <c r="G195"/>
  <c r="F195"/>
  <c r="E195"/>
  <c r="D195"/>
  <c r="C195"/>
  <c r="B195"/>
  <c r="A195"/>
  <c r="M194"/>
  <c r="L194"/>
  <c r="K194"/>
  <c r="J194"/>
  <c r="I194"/>
  <c r="H194"/>
  <c r="G194"/>
  <c r="F194"/>
  <c r="E194"/>
  <c r="D194"/>
  <c r="C194"/>
  <c r="B194"/>
  <c r="A194"/>
  <c r="M193"/>
  <c r="L193"/>
  <c r="K193"/>
  <c r="J193"/>
  <c r="I193"/>
  <c r="H193"/>
  <c r="G193"/>
  <c r="F193"/>
  <c r="E193"/>
  <c r="D193"/>
  <c r="C193"/>
  <c r="B193"/>
  <c r="A193"/>
  <c r="M192"/>
  <c r="L192"/>
  <c r="K192"/>
  <c r="J192"/>
  <c r="I192"/>
  <c r="H192"/>
  <c r="G192"/>
  <c r="F192"/>
  <c r="E192"/>
  <c r="D192"/>
  <c r="C192"/>
  <c r="B192"/>
  <c r="A192"/>
  <c r="M191"/>
  <c r="L191"/>
  <c r="K191"/>
  <c r="J191"/>
  <c r="I191"/>
  <c r="H191"/>
  <c r="G191"/>
  <c r="F191"/>
  <c r="E191"/>
  <c r="D191"/>
  <c r="C191"/>
  <c r="B191"/>
  <c r="A191"/>
  <c r="M190"/>
  <c r="L190"/>
  <c r="L200" s="1"/>
  <c r="K190"/>
  <c r="J190"/>
  <c r="J200" s="1"/>
  <c r="I190"/>
  <c r="H190"/>
  <c r="H200" s="1"/>
  <c r="G190"/>
  <c r="F190"/>
  <c r="F200" s="1"/>
  <c r="E190"/>
  <c r="D190"/>
  <c r="C190"/>
  <c r="B190"/>
  <c r="A190"/>
  <c r="M189"/>
  <c r="L189"/>
  <c r="K189"/>
  <c r="J189"/>
  <c r="I189"/>
  <c r="H189"/>
  <c r="G189"/>
  <c r="F189"/>
  <c r="E189"/>
  <c r="L187"/>
  <c r="K187"/>
  <c r="I187"/>
  <c r="H187"/>
  <c r="F187"/>
  <c r="E187"/>
  <c r="S181"/>
  <c r="R181"/>
  <c r="Q181"/>
  <c r="P181"/>
  <c r="O181"/>
  <c r="N181"/>
  <c r="M181"/>
  <c r="L181"/>
  <c r="K181"/>
  <c r="J181"/>
  <c r="I181"/>
  <c r="H181"/>
  <c r="G181"/>
  <c r="F181"/>
  <c r="E181"/>
  <c r="D181"/>
  <c r="C181"/>
  <c r="B181"/>
  <c r="A181"/>
  <c r="S180"/>
  <c r="S182" s="1"/>
  <c r="R180"/>
  <c r="Q180"/>
  <c r="Q182" s="1"/>
  <c r="P180"/>
  <c r="O180"/>
  <c r="O182" s="1"/>
  <c r="N180"/>
  <c r="M180"/>
  <c r="M182" s="1"/>
  <c r="L180"/>
  <c r="K180"/>
  <c r="K182" s="1"/>
  <c r="J180"/>
  <c r="I180"/>
  <c r="I182" s="1"/>
  <c r="H180"/>
  <c r="G180"/>
  <c r="G182" s="1"/>
  <c r="F180"/>
  <c r="E180"/>
  <c r="E182" s="1"/>
  <c r="D180"/>
  <c r="C180"/>
  <c r="B180"/>
  <c r="A180"/>
  <c r="S177"/>
  <c r="S178" s="1"/>
  <c r="R177"/>
  <c r="R178" s="1"/>
  <c r="Q177"/>
  <c r="Q178" s="1"/>
  <c r="P177"/>
  <c r="P178" s="1"/>
  <c r="O177"/>
  <c r="O178" s="1"/>
  <c r="N177"/>
  <c r="N178" s="1"/>
  <c r="M177"/>
  <c r="M178" s="1"/>
  <c r="L177"/>
  <c r="L178" s="1"/>
  <c r="K177"/>
  <c r="K178" s="1"/>
  <c r="J177"/>
  <c r="J178" s="1"/>
  <c r="I177"/>
  <c r="I178" s="1"/>
  <c r="H177"/>
  <c r="H178" s="1"/>
  <c r="G177"/>
  <c r="G178" s="1"/>
  <c r="F177"/>
  <c r="F178" s="1"/>
  <c r="E177"/>
  <c r="E178" s="1"/>
  <c r="D177"/>
  <c r="C177"/>
  <c r="B177"/>
  <c r="A177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B174"/>
  <c r="A174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B173"/>
  <c r="A173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A172"/>
  <c r="S171"/>
  <c r="R171"/>
  <c r="Q171"/>
  <c r="P171"/>
  <c r="O171"/>
  <c r="N171"/>
  <c r="M171"/>
  <c r="L171"/>
  <c r="K171"/>
  <c r="J171"/>
  <c r="I171"/>
  <c r="H171"/>
  <c r="G171"/>
  <c r="F171"/>
  <c r="E171"/>
  <c r="D171"/>
  <c r="C171"/>
  <c r="B171"/>
  <c r="A171"/>
  <c r="S170"/>
  <c r="S175" s="1"/>
  <c r="R170"/>
  <c r="Q170"/>
  <c r="Q175" s="1"/>
  <c r="P170"/>
  <c r="O170"/>
  <c r="O175" s="1"/>
  <c r="N170"/>
  <c r="M170"/>
  <c r="M175" s="1"/>
  <c r="L170"/>
  <c r="K170"/>
  <c r="K175" s="1"/>
  <c r="J170"/>
  <c r="I170"/>
  <c r="I175" s="1"/>
  <c r="H170"/>
  <c r="G170"/>
  <c r="G175" s="1"/>
  <c r="F170"/>
  <c r="E170"/>
  <c r="E175" s="1"/>
  <c r="D170"/>
  <c r="C170"/>
  <c r="B170"/>
  <c r="A170"/>
  <c r="S167"/>
  <c r="R167"/>
  <c r="Q167"/>
  <c r="P167"/>
  <c r="O167"/>
  <c r="N167"/>
  <c r="M167"/>
  <c r="L167"/>
  <c r="K167"/>
  <c r="J167"/>
  <c r="I167"/>
  <c r="H167"/>
  <c r="G167"/>
  <c r="F167"/>
  <c r="E167"/>
  <c r="D167"/>
  <c r="C167"/>
  <c r="B167"/>
  <c r="A167"/>
  <c r="S166"/>
  <c r="R166"/>
  <c r="Q166"/>
  <c r="P166"/>
  <c r="O166"/>
  <c r="N166"/>
  <c r="M166"/>
  <c r="L166"/>
  <c r="K166"/>
  <c r="J166"/>
  <c r="I166"/>
  <c r="H166"/>
  <c r="G166"/>
  <c r="F166"/>
  <c r="E166"/>
  <c r="D166"/>
  <c r="C166"/>
  <c r="B166"/>
  <c r="A166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A165"/>
  <c r="S164"/>
  <c r="S168" s="1"/>
  <c r="R164"/>
  <c r="Q164"/>
  <c r="Q168" s="1"/>
  <c r="P164"/>
  <c r="O164"/>
  <c r="O168" s="1"/>
  <c r="N164"/>
  <c r="M164"/>
  <c r="M168" s="1"/>
  <c r="L164"/>
  <c r="K164"/>
  <c r="K168" s="1"/>
  <c r="J164"/>
  <c r="I164"/>
  <c r="I168" s="1"/>
  <c r="H164"/>
  <c r="G164"/>
  <c r="G168" s="1"/>
  <c r="F164"/>
  <c r="E164"/>
  <c r="E168" s="1"/>
  <c r="D164"/>
  <c r="C164"/>
  <c r="B164"/>
  <c r="A164"/>
  <c r="S161"/>
  <c r="R161"/>
  <c r="Q161"/>
  <c r="P161"/>
  <c r="O161"/>
  <c r="N161"/>
  <c r="M161"/>
  <c r="L161"/>
  <c r="K161"/>
  <c r="J161"/>
  <c r="I161"/>
  <c r="H161"/>
  <c r="G161"/>
  <c r="F161"/>
  <c r="E161"/>
  <c r="D161"/>
  <c r="C161"/>
  <c r="B161"/>
  <c r="A161"/>
  <c r="S160"/>
  <c r="R160"/>
  <c r="Q160"/>
  <c r="P160"/>
  <c r="O160"/>
  <c r="N160"/>
  <c r="M160"/>
  <c r="L160"/>
  <c r="K160"/>
  <c r="J160"/>
  <c r="I160"/>
  <c r="H160"/>
  <c r="G160"/>
  <c r="F160"/>
  <c r="E160"/>
  <c r="D160"/>
  <c r="C160"/>
  <c r="B160"/>
  <c r="A160"/>
  <c r="S159"/>
  <c r="R159"/>
  <c r="Q159"/>
  <c r="P159"/>
  <c r="O159"/>
  <c r="N159"/>
  <c r="M159"/>
  <c r="L159"/>
  <c r="K159"/>
  <c r="J159"/>
  <c r="I159"/>
  <c r="H159"/>
  <c r="G159"/>
  <c r="F159"/>
  <c r="E159"/>
  <c r="D159"/>
  <c r="C159"/>
  <c r="B159"/>
  <c r="A159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B158"/>
  <c r="A158"/>
  <c r="S157"/>
  <c r="R157"/>
  <c r="R162" s="1"/>
  <c r="Q157"/>
  <c r="P157"/>
  <c r="P162" s="1"/>
  <c r="O157"/>
  <c r="N157"/>
  <c r="N162" s="1"/>
  <c r="M157"/>
  <c r="L157"/>
  <c r="L162" s="1"/>
  <c r="K157"/>
  <c r="J157"/>
  <c r="J162" s="1"/>
  <c r="I157"/>
  <c r="H157"/>
  <c r="H162" s="1"/>
  <c r="G157"/>
  <c r="F157"/>
  <c r="F162" s="1"/>
  <c r="E157"/>
  <c r="D157"/>
  <c r="C157"/>
  <c r="B157"/>
  <c r="A157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B154"/>
  <c r="A154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B153"/>
  <c r="A153"/>
  <c r="S152"/>
  <c r="R152"/>
  <c r="Q152"/>
  <c r="P152"/>
  <c r="O152"/>
  <c r="N152"/>
  <c r="M152"/>
  <c r="L152"/>
  <c r="K152"/>
  <c r="J152"/>
  <c r="I152"/>
  <c r="H152"/>
  <c r="G152"/>
  <c r="F152"/>
  <c r="E152"/>
  <c r="D152"/>
  <c r="C152"/>
  <c r="B152"/>
  <c r="A152"/>
  <c r="S151"/>
  <c r="R151"/>
  <c r="Q151"/>
  <c r="P151"/>
  <c r="O151"/>
  <c r="N151"/>
  <c r="M151"/>
  <c r="L151"/>
  <c r="K151"/>
  <c r="J151"/>
  <c r="I151"/>
  <c r="H151"/>
  <c r="G151"/>
  <c r="F151"/>
  <c r="E151"/>
  <c r="D151"/>
  <c r="C151"/>
  <c r="B151"/>
  <c r="A151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B150"/>
  <c r="A150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B149"/>
  <c r="A149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A148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B147"/>
  <c r="A147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A146"/>
  <c r="S145"/>
  <c r="R145"/>
  <c r="R155" s="1"/>
  <c r="Q145"/>
  <c r="P145"/>
  <c r="P155" s="1"/>
  <c r="O145"/>
  <c r="N145"/>
  <c r="N155" s="1"/>
  <c r="M145"/>
  <c r="L145"/>
  <c r="L155" s="1"/>
  <c r="K145"/>
  <c r="J145"/>
  <c r="J155" s="1"/>
  <c r="I145"/>
  <c r="H145"/>
  <c r="H155" s="1"/>
  <c r="G145"/>
  <c r="F145"/>
  <c r="F155" s="1"/>
  <c r="E145"/>
  <c r="D145"/>
  <c r="C145"/>
  <c r="B145"/>
  <c r="A145"/>
  <c r="R144"/>
  <c r="Q144"/>
  <c r="O144"/>
  <c r="N144"/>
  <c r="L144"/>
  <c r="K144"/>
  <c r="I144"/>
  <c r="H144"/>
  <c r="F144"/>
  <c r="E144"/>
  <c r="S143"/>
  <c r="P143"/>
  <c r="M143"/>
  <c r="J143"/>
  <c r="G143"/>
  <c r="R142"/>
  <c r="Q142"/>
  <c r="O142"/>
  <c r="N142"/>
  <c r="L142"/>
  <c r="K142"/>
  <c r="I142"/>
  <c r="H142"/>
  <c r="F142"/>
  <c r="E142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A136"/>
  <c r="S135"/>
  <c r="S137" s="1"/>
  <c r="R135"/>
  <c r="Q135"/>
  <c r="Q137" s="1"/>
  <c r="P135"/>
  <c r="O135"/>
  <c r="O137" s="1"/>
  <c r="N135"/>
  <c r="M135"/>
  <c r="M137" s="1"/>
  <c r="L135"/>
  <c r="K135"/>
  <c r="K137" s="1"/>
  <c r="J135"/>
  <c r="I135"/>
  <c r="I137" s="1"/>
  <c r="H135"/>
  <c r="G135"/>
  <c r="G137" s="1"/>
  <c r="F135"/>
  <c r="E135"/>
  <c r="E137" s="1"/>
  <c r="D135"/>
  <c r="C135"/>
  <c r="B135"/>
  <c r="A135"/>
  <c r="S132"/>
  <c r="S133" s="1"/>
  <c r="R132"/>
  <c r="R133" s="1"/>
  <c r="Q132"/>
  <c r="Q133" s="1"/>
  <c r="P132"/>
  <c r="P133" s="1"/>
  <c r="O132"/>
  <c r="O133" s="1"/>
  <c r="N132"/>
  <c r="N133" s="1"/>
  <c r="M132"/>
  <c r="M133" s="1"/>
  <c r="L132"/>
  <c r="L133" s="1"/>
  <c r="K132"/>
  <c r="K133" s="1"/>
  <c r="J132"/>
  <c r="J133" s="1"/>
  <c r="I132"/>
  <c r="I133" s="1"/>
  <c r="H132"/>
  <c r="H133" s="1"/>
  <c r="G132"/>
  <c r="G133" s="1"/>
  <c r="F132"/>
  <c r="F133" s="1"/>
  <c r="E132"/>
  <c r="E133" s="1"/>
  <c r="D132"/>
  <c r="C132"/>
  <c r="B132"/>
  <c r="A132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A129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128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A127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A126"/>
  <c r="S125"/>
  <c r="S130" s="1"/>
  <c r="R125"/>
  <c r="Q125"/>
  <c r="Q130" s="1"/>
  <c r="P125"/>
  <c r="O125"/>
  <c r="O130" s="1"/>
  <c r="N125"/>
  <c r="M125"/>
  <c r="M130" s="1"/>
  <c r="L125"/>
  <c r="K125"/>
  <c r="K130" s="1"/>
  <c r="J125"/>
  <c r="I125"/>
  <c r="I130" s="1"/>
  <c r="H125"/>
  <c r="G125"/>
  <c r="G130" s="1"/>
  <c r="F125"/>
  <c r="E125"/>
  <c r="E130" s="1"/>
  <c r="D125"/>
  <c r="C125"/>
  <c r="B125"/>
  <c r="A125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A122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A121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A120"/>
  <c r="S119"/>
  <c r="S123" s="1"/>
  <c r="R119"/>
  <c r="Q119"/>
  <c r="Q123" s="1"/>
  <c r="P119"/>
  <c r="O119"/>
  <c r="O123" s="1"/>
  <c r="N119"/>
  <c r="M119"/>
  <c r="M123" s="1"/>
  <c r="L119"/>
  <c r="K119"/>
  <c r="K123" s="1"/>
  <c r="J119"/>
  <c r="I119"/>
  <c r="I123" s="1"/>
  <c r="H119"/>
  <c r="G119"/>
  <c r="G123" s="1"/>
  <c r="F119"/>
  <c r="E119"/>
  <c r="E123" s="1"/>
  <c r="D119"/>
  <c r="C119"/>
  <c r="B119"/>
  <c r="A119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A116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A115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114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A113"/>
  <c r="S112"/>
  <c r="R112"/>
  <c r="R117" s="1"/>
  <c r="Q112"/>
  <c r="P112"/>
  <c r="P117" s="1"/>
  <c r="O112"/>
  <c r="N112"/>
  <c r="N117" s="1"/>
  <c r="M112"/>
  <c r="L112"/>
  <c r="L117" s="1"/>
  <c r="K112"/>
  <c r="J112"/>
  <c r="J117" s="1"/>
  <c r="I112"/>
  <c r="H112"/>
  <c r="H117" s="1"/>
  <c r="G112"/>
  <c r="F112"/>
  <c r="F117" s="1"/>
  <c r="E112"/>
  <c r="D112"/>
  <c r="C112"/>
  <c r="B112"/>
  <c r="A112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A109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A108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A107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A106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A105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A104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A103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A102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A101"/>
  <c r="S100"/>
  <c r="R100"/>
  <c r="R110" s="1"/>
  <c r="Q100"/>
  <c r="P100"/>
  <c r="P110" s="1"/>
  <c r="O100"/>
  <c r="N100"/>
  <c r="N110" s="1"/>
  <c r="M100"/>
  <c r="L100"/>
  <c r="L110" s="1"/>
  <c r="K100"/>
  <c r="J100"/>
  <c r="J110" s="1"/>
  <c r="I100"/>
  <c r="H100"/>
  <c r="H110" s="1"/>
  <c r="G100"/>
  <c r="F100"/>
  <c r="E100"/>
  <c r="D100"/>
  <c r="C100"/>
  <c r="B100"/>
  <c r="A100"/>
  <c r="R99"/>
  <c r="Q99"/>
  <c r="O99"/>
  <c r="N99"/>
  <c r="L99"/>
  <c r="K99"/>
  <c r="I99"/>
  <c r="H99"/>
  <c r="F99"/>
  <c r="E99"/>
  <c r="S98"/>
  <c r="P98"/>
  <c r="M98"/>
  <c r="J98"/>
  <c r="G98"/>
  <c r="R97"/>
  <c r="Q97"/>
  <c r="O97"/>
  <c r="N97"/>
  <c r="L97"/>
  <c r="K97"/>
  <c r="I97"/>
  <c r="H97"/>
  <c r="F97"/>
  <c r="E97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A91"/>
  <c r="S90"/>
  <c r="S92" s="1"/>
  <c r="R90"/>
  <c r="Q90"/>
  <c r="Q92" s="1"/>
  <c r="P90"/>
  <c r="O90"/>
  <c r="O92" s="1"/>
  <c r="N90"/>
  <c r="M90"/>
  <c r="M92" s="1"/>
  <c r="L90"/>
  <c r="K90"/>
  <c r="K92" s="1"/>
  <c r="J90"/>
  <c r="I90"/>
  <c r="I92" s="1"/>
  <c r="H90"/>
  <c r="G90"/>
  <c r="G92" s="1"/>
  <c r="F90"/>
  <c r="E90"/>
  <c r="E92" s="1"/>
  <c r="D90"/>
  <c r="C90"/>
  <c r="B90"/>
  <c r="A90"/>
  <c r="S87"/>
  <c r="S88" s="1"/>
  <c r="R87"/>
  <c r="R88" s="1"/>
  <c r="Q87"/>
  <c r="Q88" s="1"/>
  <c r="P87"/>
  <c r="P88" s="1"/>
  <c r="O87"/>
  <c r="O88" s="1"/>
  <c r="N87"/>
  <c r="N88" s="1"/>
  <c r="M87"/>
  <c r="M88" s="1"/>
  <c r="L87"/>
  <c r="L88" s="1"/>
  <c r="K87"/>
  <c r="K88" s="1"/>
  <c r="J87"/>
  <c r="J88" s="1"/>
  <c r="I87"/>
  <c r="I88" s="1"/>
  <c r="H87"/>
  <c r="H88" s="1"/>
  <c r="G87"/>
  <c r="G88" s="1"/>
  <c r="F87"/>
  <c r="F88" s="1"/>
  <c r="E87"/>
  <c r="E88" s="1"/>
  <c r="D87"/>
  <c r="C87"/>
  <c r="B87"/>
  <c r="A87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A84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A83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82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A81"/>
  <c r="S80"/>
  <c r="R80"/>
  <c r="Q80"/>
  <c r="P80"/>
  <c r="O80"/>
  <c r="N80"/>
  <c r="M80"/>
  <c r="M85" s="1"/>
  <c r="L80"/>
  <c r="K80"/>
  <c r="K85" s="1"/>
  <c r="J80"/>
  <c r="I80"/>
  <c r="I85" s="1"/>
  <c r="H80"/>
  <c r="G80"/>
  <c r="G85" s="1"/>
  <c r="F80"/>
  <c r="E80"/>
  <c r="E85" s="1"/>
  <c r="D80"/>
  <c r="C80"/>
  <c r="B80"/>
  <c r="A80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A77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A76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A75"/>
  <c r="S74"/>
  <c r="S78" s="1"/>
  <c r="R74"/>
  <c r="Q74"/>
  <c r="Q78" s="1"/>
  <c r="P74"/>
  <c r="O74"/>
  <c r="O78" s="1"/>
  <c r="N74"/>
  <c r="M74"/>
  <c r="M78" s="1"/>
  <c r="L74"/>
  <c r="K74"/>
  <c r="K78" s="1"/>
  <c r="J74"/>
  <c r="I74"/>
  <c r="I78" s="1"/>
  <c r="H74"/>
  <c r="G74"/>
  <c r="G78" s="1"/>
  <c r="F74"/>
  <c r="E74"/>
  <c r="E78" s="1"/>
  <c r="D74"/>
  <c r="C74"/>
  <c r="B74"/>
  <c r="A74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A71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A70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A69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A68"/>
  <c r="S67"/>
  <c r="R67"/>
  <c r="R72" s="1"/>
  <c r="Q67"/>
  <c r="P67"/>
  <c r="P72" s="1"/>
  <c r="O67"/>
  <c r="N67"/>
  <c r="N72" s="1"/>
  <c r="M67"/>
  <c r="L67"/>
  <c r="L72" s="1"/>
  <c r="K67"/>
  <c r="J67"/>
  <c r="J72" s="1"/>
  <c r="I67"/>
  <c r="H67"/>
  <c r="H72" s="1"/>
  <c r="G67"/>
  <c r="F67"/>
  <c r="F72" s="1"/>
  <c r="E67"/>
  <c r="D67"/>
  <c r="C67"/>
  <c r="B67"/>
  <c r="A67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A64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A63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62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A61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A60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A59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A58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57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A56"/>
  <c r="S55"/>
  <c r="R55"/>
  <c r="R65" s="1"/>
  <c r="Q55"/>
  <c r="P55"/>
  <c r="P65" s="1"/>
  <c r="O55"/>
  <c r="N55"/>
  <c r="N65" s="1"/>
  <c r="M55"/>
  <c r="L55"/>
  <c r="L65" s="1"/>
  <c r="K55"/>
  <c r="J55"/>
  <c r="J65" s="1"/>
  <c r="I55"/>
  <c r="H55"/>
  <c r="H65" s="1"/>
  <c r="G55"/>
  <c r="F55"/>
  <c r="F65" s="1"/>
  <c r="E55"/>
  <c r="D55"/>
  <c r="C55"/>
  <c r="B55"/>
  <c r="A55"/>
  <c r="R54"/>
  <c r="Q54"/>
  <c r="O54"/>
  <c r="N54"/>
  <c r="L54"/>
  <c r="K54"/>
  <c r="I54"/>
  <c r="H54"/>
  <c r="F54"/>
  <c r="E54"/>
  <c r="S53"/>
  <c r="P53"/>
  <c r="M53"/>
  <c r="J53"/>
  <c r="G53"/>
  <c r="R52"/>
  <c r="Q52"/>
  <c r="O52"/>
  <c r="N52"/>
  <c r="L52"/>
  <c r="K52"/>
  <c r="I52"/>
  <c r="H52"/>
  <c r="F52"/>
  <c r="E52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46"/>
  <c r="S45"/>
  <c r="S47" s="1"/>
  <c r="R45"/>
  <c r="Q45"/>
  <c r="Q47" s="1"/>
  <c r="P45"/>
  <c r="O45"/>
  <c r="O47" s="1"/>
  <c r="N45"/>
  <c r="M45"/>
  <c r="M47" s="1"/>
  <c r="L45"/>
  <c r="K45"/>
  <c r="K47" s="1"/>
  <c r="J45"/>
  <c r="I45"/>
  <c r="I47" s="1"/>
  <c r="H45"/>
  <c r="G45"/>
  <c r="G47" s="1"/>
  <c r="F45"/>
  <c r="E45"/>
  <c r="E47" s="1"/>
  <c r="D45"/>
  <c r="C45"/>
  <c r="B45"/>
  <c r="A45"/>
  <c r="S42"/>
  <c r="S43" s="1"/>
  <c r="R42"/>
  <c r="R43" s="1"/>
  <c r="Q42"/>
  <c r="Q43" s="1"/>
  <c r="P42"/>
  <c r="P43" s="1"/>
  <c r="O42"/>
  <c r="O43" s="1"/>
  <c r="N42"/>
  <c r="N43" s="1"/>
  <c r="M42"/>
  <c r="M43" s="1"/>
  <c r="L42"/>
  <c r="L43" s="1"/>
  <c r="K42"/>
  <c r="K43" s="1"/>
  <c r="J42"/>
  <c r="J43" s="1"/>
  <c r="I42"/>
  <c r="I43" s="1"/>
  <c r="H42"/>
  <c r="H43" s="1"/>
  <c r="G42"/>
  <c r="G43" s="1"/>
  <c r="F42"/>
  <c r="F43" s="1"/>
  <c r="E42"/>
  <c r="E43" s="1"/>
  <c r="D42"/>
  <c r="C42"/>
  <c r="B42"/>
  <c r="A42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39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38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37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36"/>
  <c r="S35"/>
  <c r="S40" s="1"/>
  <c r="R35"/>
  <c r="Q35"/>
  <c r="Q40" s="1"/>
  <c r="P35"/>
  <c r="O35"/>
  <c r="O40" s="1"/>
  <c r="N35"/>
  <c r="M35"/>
  <c r="M40" s="1"/>
  <c r="L35"/>
  <c r="K35"/>
  <c r="K40" s="1"/>
  <c r="J35"/>
  <c r="I35"/>
  <c r="I40" s="1"/>
  <c r="H35"/>
  <c r="G35"/>
  <c r="G40" s="1"/>
  <c r="F35"/>
  <c r="E35"/>
  <c r="E40" s="1"/>
  <c r="D35"/>
  <c r="C35"/>
  <c r="B35"/>
  <c r="A35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32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31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30"/>
  <c r="S29"/>
  <c r="S33" s="1"/>
  <c r="R29"/>
  <c r="Q29"/>
  <c r="Q33" s="1"/>
  <c r="P29"/>
  <c r="O29"/>
  <c r="O33" s="1"/>
  <c r="N29"/>
  <c r="M29"/>
  <c r="M33" s="1"/>
  <c r="L29"/>
  <c r="K29"/>
  <c r="K33" s="1"/>
  <c r="J29"/>
  <c r="I29"/>
  <c r="I33" s="1"/>
  <c r="H29"/>
  <c r="G29"/>
  <c r="G33" s="1"/>
  <c r="F29"/>
  <c r="E29"/>
  <c r="E33" s="1"/>
  <c r="D29"/>
  <c r="C29"/>
  <c r="B29"/>
  <c r="A29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26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25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24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23"/>
  <c r="S22"/>
  <c r="R22"/>
  <c r="R27" s="1"/>
  <c r="Q22"/>
  <c r="P22"/>
  <c r="P27" s="1"/>
  <c r="O22"/>
  <c r="N22"/>
  <c r="N27" s="1"/>
  <c r="M22"/>
  <c r="L22"/>
  <c r="L27" s="1"/>
  <c r="K22"/>
  <c r="J22"/>
  <c r="J27" s="1"/>
  <c r="I22"/>
  <c r="H22"/>
  <c r="H27" s="1"/>
  <c r="G22"/>
  <c r="F22"/>
  <c r="F27" s="1"/>
  <c r="E22"/>
  <c r="D22"/>
  <c r="C22"/>
  <c r="B22"/>
  <c r="A22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19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18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17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16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15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14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13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12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11"/>
  <c r="S10"/>
  <c r="R10"/>
  <c r="R20" s="1"/>
  <c r="Q10"/>
  <c r="P10"/>
  <c r="P20" s="1"/>
  <c r="O10"/>
  <c r="N10"/>
  <c r="N20" s="1"/>
  <c r="M10"/>
  <c r="L10"/>
  <c r="L20" s="1"/>
  <c r="K10"/>
  <c r="J10"/>
  <c r="J20" s="1"/>
  <c r="I10"/>
  <c r="H10"/>
  <c r="H20" s="1"/>
  <c r="G10"/>
  <c r="F10"/>
  <c r="F20" s="1"/>
  <c r="E10"/>
  <c r="D10"/>
  <c r="C10"/>
  <c r="B10"/>
  <c r="A10"/>
  <c r="R9"/>
  <c r="Q9"/>
  <c r="O9"/>
  <c r="N9"/>
  <c r="L9"/>
  <c r="K9"/>
  <c r="I9"/>
  <c r="H9"/>
  <c r="F9"/>
  <c r="E9"/>
  <c r="S8"/>
  <c r="P8"/>
  <c r="M8"/>
  <c r="J8"/>
  <c r="G8"/>
  <c r="R7"/>
  <c r="Q7"/>
  <c r="O7"/>
  <c r="N7"/>
  <c r="L7"/>
  <c r="K7"/>
  <c r="I7"/>
  <c r="H7"/>
  <c r="F7"/>
  <c r="E7"/>
  <c r="F54" i="1"/>
  <c r="E54"/>
  <c r="D54"/>
  <c r="C54"/>
  <c r="B54"/>
  <c r="A54"/>
  <c r="F53"/>
  <c r="F55" s="1"/>
  <c r="E53"/>
  <c r="E55" s="1"/>
  <c r="D53"/>
  <c r="C53"/>
  <c r="B53"/>
  <c r="A53"/>
  <c r="F51"/>
  <c r="F52" s="1"/>
  <c r="E51"/>
  <c r="E52" s="1"/>
  <c r="D51"/>
  <c r="C51"/>
  <c r="B51"/>
  <c r="A51"/>
  <c r="F49"/>
  <c r="E49"/>
  <c r="D49"/>
  <c r="C49"/>
  <c r="B49"/>
  <c r="A49"/>
  <c r="F48"/>
  <c r="E48"/>
  <c r="D48"/>
  <c r="C48"/>
  <c r="B48"/>
  <c r="A48"/>
  <c r="F47"/>
  <c r="E47"/>
  <c r="D47"/>
  <c r="C47"/>
  <c r="B47"/>
  <c r="A47"/>
  <c r="F46"/>
  <c r="F50" s="1"/>
  <c r="E46"/>
  <c r="E50" s="1"/>
  <c r="D46"/>
  <c r="C46"/>
  <c r="B46"/>
  <c r="A46"/>
  <c r="F44"/>
  <c r="E44"/>
  <c r="D44"/>
  <c r="C44"/>
  <c r="B44"/>
  <c r="A44"/>
  <c r="F43"/>
  <c r="E43"/>
  <c r="D43"/>
  <c r="C43"/>
  <c r="B43"/>
  <c r="A43"/>
  <c r="F42"/>
  <c r="E42"/>
  <c r="D42"/>
  <c r="C42"/>
  <c r="B42"/>
  <c r="A42"/>
  <c r="F41"/>
  <c r="F45" s="1"/>
  <c r="E41"/>
  <c r="E45" s="1"/>
  <c r="D41"/>
  <c r="C41"/>
  <c r="B41"/>
  <c r="A41"/>
  <c r="F39"/>
  <c r="E39"/>
  <c r="D39"/>
  <c r="C39"/>
  <c r="B39"/>
  <c r="A39"/>
  <c r="F38"/>
  <c r="E38"/>
  <c r="D38"/>
  <c r="C38"/>
  <c r="B38"/>
  <c r="A38"/>
  <c r="F37"/>
  <c r="E37"/>
  <c r="D37"/>
  <c r="C37"/>
  <c r="B37"/>
  <c r="A37"/>
  <c r="F36"/>
  <c r="E36"/>
  <c r="D36"/>
  <c r="C36"/>
  <c r="B36"/>
  <c r="A36"/>
  <c r="F35"/>
  <c r="F40" s="1"/>
  <c r="E35"/>
  <c r="E40" s="1"/>
  <c r="D35"/>
  <c r="C35"/>
  <c r="B35"/>
  <c r="A35"/>
  <c r="F33"/>
  <c r="E33"/>
  <c r="D33"/>
  <c r="C33"/>
  <c r="B33"/>
  <c r="A33"/>
  <c r="F32"/>
  <c r="E32"/>
  <c r="D32"/>
  <c r="C32"/>
  <c r="B32"/>
  <c r="A32"/>
  <c r="F31"/>
  <c r="E31"/>
  <c r="D31"/>
  <c r="C31"/>
  <c r="B31"/>
  <c r="A31"/>
  <c r="F30"/>
  <c r="E30"/>
  <c r="D30"/>
  <c r="C30"/>
  <c r="B30"/>
  <c r="A30"/>
  <c r="F29"/>
  <c r="F34" s="1"/>
  <c r="E29"/>
  <c r="E34" s="1"/>
  <c r="D29"/>
  <c r="C29"/>
  <c r="B29"/>
  <c r="A29"/>
  <c r="F27"/>
  <c r="E27"/>
  <c r="D27"/>
  <c r="C27"/>
  <c r="B27"/>
  <c r="A27"/>
  <c r="F26"/>
  <c r="E26"/>
  <c r="D26"/>
  <c r="C26"/>
  <c r="B26"/>
  <c r="A26"/>
  <c r="F25"/>
  <c r="E25"/>
  <c r="D25"/>
  <c r="C25"/>
  <c r="B25"/>
  <c r="A25"/>
  <c r="F24"/>
  <c r="E24"/>
  <c r="D24"/>
  <c r="C24"/>
  <c r="B24"/>
  <c r="A24"/>
  <c r="F23"/>
  <c r="F28" s="1"/>
  <c r="E23"/>
  <c r="E28" s="1"/>
  <c r="D23"/>
  <c r="C23"/>
  <c r="B23"/>
  <c r="A23"/>
  <c r="F21"/>
  <c r="E21"/>
  <c r="D21"/>
  <c r="C21"/>
  <c r="B21"/>
  <c r="A21"/>
  <c r="F20"/>
  <c r="E20"/>
  <c r="D20"/>
  <c r="C20"/>
  <c r="B20"/>
  <c r="A20"/>
  <c r="F19"/>
  <c r="E19"/>
  <c r="D19"/>
  <c r="C19"/>
  <c r="B19"/>
  <c r="A19"/>
  <c r="F18"/>
  <c r="E18"/>
  <c r="D18"/>
  <c r="C18"/>
  <c r="B18"/>
  <c r="A18"/>
  <c r="F17"/>
  <c r="E17"/>
  <c r="D17"/>
  <c r="C17"/>
  <c r="B17"/>
  <c r="A17"/>
  <c r="F16"/>
  <c r="E16"/>
  <c r="D16"/>
  <c r="C16"/>
  <c r="B16"/>
  <c r="A16"/>
  <c r="F12"/>
  <c r="E11"/>
  <c r="E10"/>
  <c r="E9"/>
  <c r="F110" i="2" l="1"/>
  <c r="E20"/>
  <c r="G20"/>
  <c r="I20"/>
  <c r="K20"/>
  <c r="M20"/>
  <c r="O20"/>
  <c r="Q20"/>
  <c r="S20"/>
  <c r="E27"/>
  <c r="G27"/>
  <c r="I27"/>
  <c r="K27"/>
  <c r="M27"/>
  <c r="O27"/>
  <c r="Q27"/>
  <c r="S27"/>
  <c r="F33"/>
  <c r="H33"/>
  <c r="J33"/>
  <c r="L33"/>
  <c r="N33"/>
  <c r="P33"/>
  <c r="R33"/>
  <c r="F40"/>
  <c r="H40"/>
  <c r="J40"/>
  <c r="L40"/>
  <c r="N40"/>
  <c r="P40"/>
  <c r="R40"/>
  <c r="F47"/>
  <c r="H47"/>
  <c r="J47"/>
  <c r="L47"/>
  <c r="N47"/>
  <c r="P47"/>
  <c r="R47"/>
  <c r="E65"/>
  <c r="G65"/>
  <c r="I65"/>
  <c r="K65"/>
  <c r="M65"/>
  <c r="O65"/>
  <c r="Q65"/>
  <c r="S65"/>
  <c r="E72"/>
  <c r="G72"/>
  <c r="I72"/>
  <c r="K72"/>
  <c r="M72"/>
  <c r="O72"/>
  <c r="Q72"/>
  <c r="S72"/>
  <c r="F78"/>
  <c r="H78"/>
  <c r="J78"/>
  <c r="L78"/>
  <c r="N78"/>
  <c r="P78"/>
  <c r="R78"/>
  <c r="F85"/>
  <c r="H85"/>
  <c r="J85"/>
  <c r="L85"/>
  <c r="N85"/>
  <c r="P85"/>
  <c r="R85"/>
  <c r="F92"/>
  <c r="H92"/>
  <c r="J92"/>
  <c r="L92"/>
  <c r="N92"/>
  <c r="P92"/>
  <c r="R92"/>
  <c r="E110"/>
  <c r="G110"/>
  <c r="I110"/>
  <c r="K110"/>
  <c r="M110"/>
  <c r="O110"/>
  <c r="Q110"/>
  <c r="S110"/>
  <c r="E117"/>
  <c r="G117"/>
  <c r="I117"/>
  <c r="K117"/>
  <c r="M117"/>
  <c r="O117"/>
  <c r="Q117"/>
  <c r="S117"/>
  <c r="F123"/>
  <c r="H123"/>
  <c r="J123"/>
  <c r="L123"/>
  <c r="N123"/>
  <c r="P123"/>
  <c r="R123"/>
  <c r="F130"/>
  <c r="H130"/>
  <c r="J130"/>
  <c r="L130"/>
  <c r="N130"/>
  <c r="P130"/>
  <c r="R130"/>
  <c r="F137"/>
  <c r="H137"/>
  <c r="J137"/>
  <c r="L137"/>
  <c r="N137"/>
  <c r="P137"/>
  <c r="R137"/>
  <c r="E155"/>
  <c r="G155"/>
  <c r="I155"/>
  <c r="K155"/>
  <c r="M155"/>
  <c r="O155"/>
  <c r="Q155"/>
  <c r="S155"/>
  <c r="E162"/>
  <c r="G162"/>
  <c r="I162"/>
  <c r="K162"/>
  <c r="M162"/>
  <c r="O162"/>
  <c r="Q162"/>
  <c r="S162"/>
  <c r="F168"/>
  <c r="H168"/>
  <c r="J168"/>
  <c r="L168"/>
  <c r="N168"/>
  <c r="P168"/>
  <c r="R168"/>
  <c r="F175"/>
  <c r="H175"/>
  <c r="J175"/>
  <c r="L175"/>
  <c r="N175"/>
  <c r="P175"/>
  <c r="R175"/>
  <c r="F182"/>
  <c r="H182"/>
  <c r="J182"/>
  <c r="L182"/>
  <c r="N182"/>
  <c r="P182"/>
  <c r="R182"/>
  <c r="E200"/>
  <c r="G200"/>
  <c r="I200"/>
  <c r="K200"/>
  <c r="M200"/>
  <c r="E207"/>
  <c r="G207"/>
  <c r="I207"/>
  <c r="K207"/>
  <c r="M207"/>
  <c r="F213"/>
  <c r="H213"/>
  <c r="J213"/>
  <c r="L213"/>
  <c r="F220"/>
  <c r="H220"/>
  <c r="J220"/>
  <c r="L220"/>
  <c r="F227"/>
  <c r="H227"/>
  <c r="J227"/>
  <c r="L227"/>
  <c r="E48"/>
  <c r="O85"/>
  <c r="O93" s="1"/>
  <c r="Q85"/>
  <c r="Q93" s="1"/>
  <c r="S85"/>
  <c r="S93" s="1"/>
  <c r="E22" i="1"/>
  <c r="E56" s="1"/>
  <c r="E57" s="1"/>
  <c r="F22"/>
  <c r="F56" s="1"/>
  <c r="F57" s="1"/>
  <c r="J228" i="2" l="1"/>
  <c r="F228"/>
  <c r="P183"/>
  <c r="L183"/>
  <c r="H183"/>
  <c r="R138"/>
  <c r="N138"/>
  <c r="J138"/>
  <c r="P93"/>
  <c r="L93"/>
  <c r="H93"/>
  <c r="R48"/>
  <c r="N48"/>
  <c r="J48"/>
  <c r="F48"/>
  <c r="L228"/>
  <c r="H228"/>
  <c r="R183"/>
  <c r="N183"/>
  <c r="J183"/>
  <c r="F183"/>
  <c r="P138"/>
  <c r="L138"/>
  <c r="H138"/>
  <c r="R93"/>
  <c r="N93"/>
  <c r="J93"/>
  <c r="F93"/>
  <c r="P48"/>
  <c r="L48"/>
  <c r="H48"/>
  <c r="K228"/>
  <c r="G228"/>
  <c r="Q183"/>
  <c r="M183"/>
  <c r="I183"/>
  <c r="E183"/>
  <c r="S138"/>
  <c r="O138"/>
  <c r="K138"/>
  <c r="G138"/>
  <c r="M93"/>
  <c r="I93"/>
  <c r="E93"/>
  <c r="S48"/>
  <c r="O48"/>
  <c r="K48"/>
  <c r="G48"/>
  <c r="F138"/>
  <c r="M228"/>
  <c r="I228"/>
  <c r="E228"/>
  <c r="S183"/>
  <c r="O183"/>
  <c r="K183"/>
  <c r="G183"/>
  <c r="Q138"/>
  <c r="M138"/>
  <c r="I138"/>
  <c r="E138"/>
  <c r="K93"/>
  <c r="G93"/>
  <c r="Q48"/>
  <c r="M48"/>
  <c r="I48"/>
  <c r="G230" l="1"/>
  <c r="F230"/>
  <c r="E230"/>
</calcChain>
</file>

<file path=xl/sharedStrings.xml><?xml version="1.0" encoding="utf-8"?>
<sst xmlns="http://schemas.openxmlformats.org/spreadsheetml/2006/main" count="105" uniqueCount="43">
  <si>
    <t>COMUNE DI SELARGIUS</t>
  </si>
  <si>
    <t>Città Metropolitana di Cagliari</t>
  </si>
  <si>
    <t>DESCRIZIONE</t>
  </si>
  <si>
    <t>COMPETENZA</t>
  </si>
  <si>
    <t>CASSA</t>
  </si>
  <si>
    <t>Fondo pluriennale vincolato per spese correnti</t>
  </si>
  <si>
    <t>Fondo pluriennale vincolato per spese in conto capitale</t>
  </si>
  <si>
    <t>Utilizzo avanzo di Amministrazione</t>
  </si>
  <si>
    <t>Fondo di Cassa all'1/1/2018</t>
  </si>
  <si>
    <t>TITOLO</t>
  </si>
  <si>
    <t>DESCRIZIONE TITOLO</t>
  </si>
  <si>
    <t>TIPOLOGIA</t>
  </si>
  <si>
    <t>DESCRIZIONE TIPOLOGIA</t>
  </si>
  <si>
    <t>1 Totale</t>
  </si>
  <si>
    <t>Entrate correnti di natura tributaria, contributiva e perequativa</t>
  </si>
  <si>
    <t>2 Totale</t>
  </si>
  <si>
    <t>Trasferimenti correnti</t>
  </si>
  <si>
    <t>3 Totale</t>
  </si>
  <si>
    <t>Entrate extratributarie</t>
  </si>
  <si>
    <t>4 Totale</t>
  </si>
  <si>
    <t>Entrate in conto capitale</t>
  </si>
  <si>
    <t>5 Totale</t>
  </si>
  <si>
    <t>Entrate da riduzione di attivita' finanziarie</t>
  </si>
  <si>
    <t>6 Totale</t>
  </si>
  <si>
    <t>Accensione prestiti</t>
  </si>
  <si>
    <t>7 Totale</t>
  </si>
  <si>
    <t>Anticipazioni da istituto tesoriere/cassiere</t>
  </si>
  <si>
    <t>9 Totale</t>
  </si>
  <si>
    <t>Entrate per conto terzi e partite di giro</t>
  </si>
  <si>
    <t>Totale Titoli</t>
  </si>
  <si>
    <t>Totale Generale delle Entrate</t>
  </si>
  <si>
    <t>Tit</t>
  </si>
  <si>
    <t>Macroaccreg</t>
  </si>
  <si>
    <t>Competenza</t>
  </si>
  <si>
    <t>TOTALE TITOLO 1</t>
  </si>
  <si>
    <t>TOTALE TITOLO 2</t>
  </si>
  <si>
    <t>TOTALE TITOLO 3</t>
  </si>
  <si>
    <t>TOTALE TITOLO 4</t>
  </si>
  <si>
    <t>TOTALE TITOLO 5</t>
  </si>
  <si>
    <t>TOTALE TITOLO 7</t>
  </si>
  <si>
    <t>Totale missione</t>
  </si>
  <si>
    <t>TOTALE MISSIONI</t>
  </si>
  <si>
    <t>AVANZO FORMATOSI NELL'ESERCIZIO / FONDO DI CASSA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</si>
</sst>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24"/>
      <name val="Garamond"/>
      <family val="1"/>
    </font>
    <font>
      <i/>
      <sz val="12"/>
      <name val="Garamond"/>
      <family val="1"/>
    </font>
    <font>
      <sz val="10"/>
      <name val="Garamond"/>
      <family val="1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horizontal="left" indent="1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0" fillId="0" borderId="1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2" xfId="0" applyFont="1" applyBorder="1" applyAlignment="1" applyProtection="1">
      <alignment vertical="center"/>
      <protection locked="0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4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4" fontId="5" fillId="2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" fontId="0" fillId="3" borderId="2" xfId="0" applyNumberFormat="1" applyFill="1" applyBorder="1" applyAlignment="1">
      <alignment vertical="center"/>
    </xf>
    <xf numFmtId="1" fontId="0" fillId="4" borderId="2" xfId="0" applyNumberFormat="1" applyFill="1" applyBorder="1" applyAlignment="1">
      <alignment vertical="center"/>
    </xf>
    <xf numFmtId="1" fontId="0" fillId="5" borderId="2" xfId="0" applyNumberFormat="1" applyFill="1" applyBorder="1" applyAlignment="1">
      <alignment vertical="center"/>
    </xf>
    <xf numFmtId="1" fontId="0" fillId="6" borderId="2" xfId="0" applyNumberFormat="1" applyFill="1" applyBorder="1" applyAlignment="1">
      <alignment vertical="center"/>
    </xf>
    <xf numFmtId="1" fontId="0" fillId="7" borderId="2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8" borderId="1" xfId="0" applyNumberFormat="1" applyFill="1" applyBorder="1" applyAlignment="1">
      <alignment vertical="center"/>
    </xf>
    <xf numFmtId="1" fontId="0" fillId="8" borderId="1" xfId="0" applyNumberFormat="1" applyFill="1" applyBorder="1" applyAlignment="1">
      <alignment vertical="center" wrapText="1"/>
    </xf>
    <xf numFmtId="1" fontId="1" fillId="8" borderId="1" xfId="0" applyNumberFormat="1" applyFont="1" applyFill="1" applyBorder="1" applyAlignment="1">
      <alignment vertical="center" wrapText="1"/>
    </xf>
    <xf numFmtId="4" fontId="0" fillId="8" borderId="1" xfId="0" applyNumberFormat="1" applyFill="1" applyBorder="1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vertical="center"/>
    </xf>
    <xf numFmtId="4" fontId="5" fillId="7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" fontId="0" fillId="3" borderId="2" xfId="0" applyNumberFormat="1" applyFill="1" applyBorder="1" applyAlignment="1">
      <alignment vertical="center" wrapText="1"/>
    </xf>
    <xf numFmtId="1" fontId="0" fillId="4" borderId="2" xfId="0" applyNumberFormat="1" applyFill="1" applyBorder="1" applyAlignment="1">
      <alignment vertical="center" wrapText="1"/>
    </xf>
    <xf numFmtId="1" fontId="0" fillId="5" borderId="2" xfId="0" applyNumberFormat="1" applyFill="1" applyBorder="1" applyAlignment="1">
      <alignment vertical="center" wrapText="1"/>
    </xf>
    <xf numFmtId="1" fontId="0" fillId="6" borderId="2" xfId="0" applyNumberFormat="1" applyFill="1" applyBorder="1" applyAlignment="1">
      <alignment vertical="center" wrapText="1"/>
    </xf>
    <xf numFmtId="1" fontId="0" fillId="7" borderId="2" xfId="0" applyNumberForma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2" fontId="0" fillId="0" borderId="0" xfId="0" applyNumberFormat="1" applyAlignment="1">
      <alignment vertical="center"/>
    </xf>
    <xf numFmtId="1" fontId="1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" fontId="0" fillId="4" borderId="5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5" borderId="5" xfId="0" applyNumberForma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 wrapText="1"/>
    </xf>
    <xf numFmtId="1" fontId="0" fillId="4" borderId="4" xfId="0" applyNumberFormat="1" applyFill="1" applyBorder="1" applyAlignment="1">
      <alignment horizontal="center" vertical="center" wrapText="1"/>
    </xf>
    <xf numFmtId="1" fontId="0" fillId="5" borderId="5" xfId="0" applyNumberFormat="1" applyFill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vertical="center" wrapText="1"/>
    </xf>
    <xf numFmtId="1" fontId="0" fillId="6" borderId="5" xfId="0" applyNumberFormat="1" applyFill="1" applyBorder="1" applyAlignment="1">
      <alignment horizontal="center" vertical="center" wrapText="1"/>
    </xf>
    <xf numFmtId="1" fontId="0" fillId="6" borderId="4" xfId="0" applyNumberFormat="1" applyFill="1" applyBorder="1" applyAlignment="1">
      <alignment horizontal="center" vertical="center" wrapText="1"/>
    </xf>
    <xf numFmtId="1" fontId="0" fillId="7" borderId="5" xfId="0" applyNumberFormat="1" applyFill="1" applyBorder="1" applyAlignment="1">
      <alignment horizontal="center" vertical="center" wrapText="1"/>
    </xf>
    <xf numFmtId="1" fontId="0" fillId="7" borderId="4" xfId="0" applyNumberForma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</xdr:col>
      <xdr:colOff>1000125</xdr:colOff>
      <xdr:row>4</xdr:row>
      <xdr:rowOff>114300</xdr:rowOff>
    </xdr:to>
    <xdr:pic>
      <xdr:nvPicPr>
        <xdr:cNvPr id="2" name="Picture 2" descr="stemm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47625"/>
          <a:ext cx="790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</xdr:col>
      <xdr:colOff>1000125</xdr:colOff>
      <xdr:row>4</xdr:row>
      <xdr:rowOff>114300</xdr:rowOff>
    </xdr:to>
    <xdr:pic>
      <xdr:nvPicPr>
        <xdr:cNvPr id="2" name="Picture 2" descr="stemm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47625"/>
          <a:ext cx="7905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bu%20grazia/AppData/Local/Microsoft/Windows/INetCache/Content.Outlook/O2T4QC2F/Bozza_tabellare_Entr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bu%20grazia/AppData/Local/Microsoft/Windows/INetCache/Content.Outlook/O2T4QC2F/Bozza_tabellare_spes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1"/>
      <sheetName val="TAB_AVANZO"/>
      <sheetName val="Foglio1"/>
    </sheetNames>
    <sheetDataSet>
      <sheetData sheetId="0">
        <row r="2">
          <cell r="B2">
            <v>1</v>
          </cell>
          <cell r="C2" t="str">
            <v>Entrate correnti di natura tributaria, contributiva e perequativa</v>
          </cell>
          <cell r="E2" t="str">
            <v>Imposte, tasse e proventi assimilati</v>
          </cell>
          <cell r="F2" t="str">
            <v>1.0101</v>
          </cell>
          <cell r="H2">
            <v>8028500.8200000003</v>
          </cell>
          <cell r="I2">
            <v>7786342.9400000004</v>
          </cell>
        </row>
        <row r="3">
          <cell r="B3">
            <v>1</v>
          </cell>
          <cell r="C3" t="str">
            <v>Entrate correnti di natura tributaria, contributiva e perequativa</v>
          </cell>
          <cell r="E3" t="str">
            <v>Tributi destinati al finanziamento della sanità (solo per le Regioni)</v>
          </cell>
          <cell r="F3" t="str">
            <v>1.0102</v>
          </cell>
          <cell r="H3">
            <v>0</v>
          </cell>
          <cell r="I3">
            <v>0</v>
          </cell>
        </row>
        <row r="4">
          <cell r="B4">
            <v>1</v>
          </cell>
          <cell r="C4" t="str">
            <v>Entrate correnti di natura tributaria, contributiva e perequativa</v>
          </cell>
          <cell r="E4" t="str">
            <v>Tributi devoluti e regolati alle autonomie speciali (solo per le Regioni)</v>
          </cell>
          <cell r="F4" t="str">
            <v>1.0103</v>
          </cell>
          <cell r="H4">
            <v>0</v>
          </cell>
          <cell r="I4">
            <v>0</v>
          </cell>
        </row>
        <row r="5">
          <cell r="B5">
            <v>1</v>
          </cell>
          <cell r="C5" t="str">
            <v>Entrate correnti di natura tributaria, contributiva e perequativa</v>
          </cell>
          <cell r="E5" t="str">
            <v>Compartecipazioni di tributi</v>
          </cell>
          <cell r="F5" t="str">
            <v>1.0104</v>
          </cell>
          <cell r="H5">
            <v>0</v>
          </cell>
          <cell r="I5">
            <v>0</v>
          </cell>
        </row>
        <row r="6">
          <cell r="B6">
            <v>1</v>
          </cell>
          <cell r="C6" t="str">
            <v>Entrate correnti di natura tributaria, contributiva e perequativa</v>
          </cell>
          <cell r="E6" t="str">
            <v>Fondi perequativi  da Amministrazioni Centrali</v>
          </cell>
          <cell r="F6" t="str">
            <v>1.0301</v>
          </cell>
          <cell r="H6">
            <v>1065319.68</v>
          </cell>
          <cell r="I6">
            <v>1097646.3899999999</v>
          </cell>
        </row>
        <row r="7">
          <cell r="B7">
            <v>1</v>
          </cell>
          <cell r="C7" t="str">
            <v>Entrate correnti di natura tributaria, contributiva e perequativa</v>
          </cell>
          <cell r="E7" t="str">
            <v xml:space="preserve"> Fondi perequativi  dalla Regione o Provincia autonoma (solo per Enti locali)</v>
          </cell>
          <cell r="F7" t="str">
            <v>1.0302</v>
          </cell>
          <cell r="H7">
            <v>0</v>
          </cell>
          <cell r="I7">
            <v>0</v>
          </cell>
        </row>
        <row r="8">
          <cell r="B8">
            <v>2</v>
          </cell>
          <cell r="C8" t="str">
            <v>Trasferimenti correnti</v>
          </cell>
          <cell r="E8" t="str">
            <v>Trasferimenti correnti da Amministrazioni pubbliche</v>
          </cell>
          <cell r="F8" t="str">
            <v>2.0101</v>
          </cell>
          <cell r="H8">
            <v>11097454.970000001</v>
          </cell>
          <cell r="I8">
            <v>11788423.01</v>
          </cell>
        </row>
        <row r="9">
          <cell r="B9">
            <v>2</v>
          </cell>
          <cell r="C9" t="str">
            <v>Trasferimenti correnti</v>
          </cell>
          <cell r="E9" t="str">
            <v>Trasferimenti correnti da Famiglie</v>
          </cell>
          <cell r="F9" t="str">
            <v>2.0102</v>
          </cell>
          <cell r="H9">
            <v>0</v>
          </cell>
          <cell r="I9">
            <v>0</v>
          </cell>
        </row>
        <row r="10">
          <cell r="B10">
            <v>2</v>
          </cell>
          <cell r="C10" t="str">
            <v>Trasferimenti correnti</v>
          </cell>
          <cell r="E10" t="str">
            <v>Trasferimenti correnti da Imprese</v>
          </cell>
          <cell r="F10" t="str">
            <v>2.0103</v>
          </cell>
          <cell r="H10">
            <v>0</v>
          </cell>
          <cell r="I10">
            <v>28400</v>
          </cell>
        </row>
        <row r="11">
          <cell r="B11">
            <v>2</v>
          </cell>
          <cell r="C11" t="str">
            <v>Trasferimenti correnti</v>
          </cell>
          <cell r="E11" t="str">
            <v>Trasferimenti correnti da Istituzioni Sociali Private</v>
          </cell>
          <cell r="F11" t="str">
            <v>2.0104</v>
          </cell>
          <cell r="H11">
            <v>0</v>
          </cell>
          <cell r="I11">
            <v>0</v>
          </cell>
        </row>
        <row r="12">
          <cell r="B12">
            <v>2</v>
          </cell>
          <cell r="C12" t="str">
            <v>Trasferimenti correnti</v>
          </cell>
          <cell r="E12" t="str">
            <v>Trasferimenti correnti dall'Unione europea e dal Resto del Mondo</v>
          </cell>
          <cell r="F12" t="str">
            <v>2.0105</v>
          </cell>
          <cell r="H12">
            <v>0</v>
          </cell>
          <cell r="I12">
            <v>0</v>
          </cell>
        </row>
        <row r="13">
          <cell r="B13">
            <v>3</v>
          </cell>
          <cell r="C13" t="str">
            <v>Entrate extratributarie</v>
          </cell>
          <cell r="E13" t="str">
            <v>Vendita di beni e servizi e proventi derivanti dalla gestione dei beni</v>
          </cell>
          <cell r="F13" t="str">
            <v>3.0100</v>
          </cell>
          <cell r="H13">
            <v>1117450.23</v>
          </cell>
          <cell r="I13">
            <v>1213695.76</v>
          </cell>
        </row>
        <row r="14">
          <cell r="B14">
            <v>3</v>
          </cell>
          <cell r="C14" t="str">
            <v>Entrate extratributarie</v>
          </cell>
          <cell r="E14" t="str">
            <v>Proventi derivanti dall'attività di controllo e repressione delle irregolarità e degli illeciti</v>
          </cell>
          <cell r="F14" t="str">
            <v>3.0200</v>
          </cell>
          <cell r="H14">
            <v>515982.97</v>
          </cell>
          <cell r="I14">
            <v>415564.74</v>
          </cell>
        </row>
        <row r="15">
          <cell r="B15">
            <v>3</v>
          </cell>
          <cell r="C15" t="str">
            <v>Entrate extratributarie</v>
          </cell>
          <cell r="E15" t="str">
            <v>Interessi attivi</v>
          </cell>
          <cell r="F15" t="str">
            <v>3.0300</v>
          </cell>
          <cell r="H15">
            <v>20432.88</v>
          </cell>
          <cell r="I15">
            <v>20431.990000000002</v>
          </cell>
        </row>
        <row r="16">
          <cell r="B16">
            <v>3</v>
          </cell>
          <cell r="C16" t="str">
            <v>Entrate extratributarie</v>
          </cell>
          <cell r="E16" t="str">
            <v>Altre entrate da redditi da capitale</v>
          </cell>
          <cell r="F16" t="str">
            <v>3.0400</v>
          </cell>
          <cell r="H16">
            <v>0</v>
          </cell>
          <cell r="I16">
            <v>0</v>
          </cell>
        </row>
        <row r="17">
          <cell r="B17">
            <v>3</v>
          </cell>
          <cell r="C17" t="str">
            <v>Entrate extratributarie</v>
          </cell>
          <cell r="E17" t="str">
            <v>Rimborsi e altre entrate correnti</v>
          </cell>
          <cell r="F17" t="str">
            <v>3.0500</v>
          </cell>
          <cell r="H17">
            <v>219799.9</v>
          </cell>
          <cell r="I17">
            <v>396590.8</v>
          </cell>
        </row>
        <row r="18">
          <cell r="B18">
            <v>4</v>
          </cell>
          <cell r="C18" t="str">
            <v>Entrate in conto capitale</v>
          </cell>
          <cell r="E18" t="str">
            <v>Tributi in conto capitale</v>
          </cell>
          <cell r="F18" t="str">
            <v>4.0100</v>
          </cell>
          <cell r="H18">
            <v>311171.88</v>
          </cell>
          <cell r="I18">
            <v>312793.64</v>
          </cell>
        </row>
        <row r="19">
          <cell r="B19">
            <v>4</v>
          </cell>
          <cell r="C19" t="str">
            <v>Entrate in conto capitale</v>
          </cell>
          <cell r="E19" t="str">
            <v>Contributi agli investimenti</v>
          </cell>
          <cell r="F19" t="str">
            <v>4.0200</v>
          </cell>
          <cell r="H19">
            <v>1555773.46</v>
          </cell>
          <cell r="I19">
            <v>1226739.81</v>
          </cell>
        </row>
        <row r="20">
          <cell r="B20">
            <v>4</v>
          </cell>
          <cell r="C20" t="str">
            <v>Entrate in conto capitale</v>
          </cell>
          <cell r="E20" t="str">
            <v>Altri trasferimenti in conto capitale</v>
          </cell>
          <cell r="F20" t="str">
            <v>4.0300</v>
          </cell>
          <cell r="H20">
            <v>0</v>
          </cell>
          <cell r="I20">
            <v>0</v>
          </cell>
        </row>
        <row r="21">
          <cell r="B21">
            <v>4</v>
          </cell>
          <cell r="C21" t="str">
            <v>Entrate in conto capitale</v>
          </cell>
          <cell r="E21" t="str">
            <v>Entrate da alienazione di beni materiali e immateriali</v>
          </cell>
          <cell r="F21" t="str">
            <v>4.0400</v>
          </cell>
          <cell r="H21">
            <v>308916.65999999997</v>
          </cell>
          <cell r="I21">
            <v>308916.65999999997</v>
          </cell>
        </row>
        <row r="22">
          <cell r="B22">
            <v>4</v>
          </cell>
          <cell r="C22" t="str">
            <v>Entrate in conto capitale</v>
          </cell>
          <cell r="E22" t="str">
            <v>Altre entrate in conto capitale</v>
          </cell>
          <cell r="F22" t="str">
            <v>4.0500</v>
          </cell>
          <cell r="H22">
            <v>718625.99</v>
          </cell>
          <cell r="I22">
            <v>724778.3</v>
          </cell>
        </row>
        <row r="23">
          <cell r="B23">
            <v>5</v>
          </cell>
          <cell r="C23" t="str">
            <v>Entrate da riduzione di attivita' finanziarie</v>
          </cell>
          <cell r="E23" t="str">
            <v>Alienazione di attività finanziarie</v>
          </cell>
          <cell r="F23" t="str">
            <v>5.0100</v>
          </cell>
          <cell r="H23">
            <v>0</v>
          </cell>
          <cell r="I23">
            <v>0</v>
          </cell>
        </row>
        <row r="24">
          <cell r="B24">
            <v>5</v>
          </cell>
          <cell r="C24" t="str">
            <v>Entrate da riduzione di attivita' finanziarie</v>
          </cell>
          <cell r="E24" t="str">
            <v>Riscossione crediti di breve termine</v>
          </cell>
          <cell r="F24" t="str">
            <v>5.0200</v>
          </cell>
          <cell r="H24">
            <v>0</v>
          </cell>
          <cell r="I24">
            <v>0</v>
          </cell>
        </row>
        <row r="25">
          <cell r="B25">
            <v>5</v>
          </cell>
          <cell r="C25" t="str">
            <v>Entrate da riduzione di attivita' finanziarie</v>
          </cell>
          <cell r="E25" t="str">
            <v>Riscossione crediti di medio-lungo termine</v>
          </cell>
          <cell r="F25" t="str">
            <v>5.0300</v>
          </cell>
          <cell r="H25">
            <v>0</v>
          </cell>
          <cell r="I25">
            <v>0</v>
          </cell>
        </row>
        <row r="26">
          <cell r="B26">
            <v>5</v>
          </cell>
          <cell r="C26" t="str">
            <v>Entrate da riduzione di attivita' finanziarie</v>
          </cell>
          <cell r="E26" t="str">
            <v>Altre entrate per riduzione di attività finanziarie</v>
          </cell>
          <cell r="F26" t="str">
            <v>5.0400</v>
          </cell>
          <cell r="H26">
            <v>0</v>
          </cell>
          <cell r="I26">
            <v>0</v>
          </cell>
        </row>
        <row r="27">
          <cell r="B27">
            <v>6</v>
          </cell>
          <cell r="C27" t="str">
            <v>Accensione prestiti</v>
          </cell>
          <cell r="E27" t="str">
            <v>Emissione di titoli obbligazionari</v>
          </cell>
          <cell r="F27" t="str">
            <v>6.0100</v>
          </cell>
          <cell r="H27">
            <v>0</v>
          </cell>
          <cell r="I27">
            <v>0</v>
          </cell>
        </row>
        <row r="28">
          <cell r="B28">
            <v>6</v>
          </cell>
          <cell r="C28" t="str">
            <v>Accensione prestiti</v>
          </cell>
          <cell r="E28" t="str">
            <v>Accensione prestiti a breve termine</v>
          </cell>
          <cell r="F28" t="str">
            <v>6.0200</v>
          </cell>
          <cell r="H28">
            <v>0</v>
          </cell>
          <cell r="I28">
            <v>0</v>
          </cell>
        </row>
        <row r="29">
          <cell r="B29">
            <v>6</v>
          </cell>
          <cell r="C29" t="str">
            <v>Accensione prestiti</v>
          </cell>
          <cell r="E29" t="str">
            <v>Accensione mutui e altri finanziamenti a medio lungo termine</v>
          </cell>
          <cell r="F29" t="str">
            <v>6.0300</v>
          </cell>
          <cell r="H29">
            <v>0</v>
          </cell>
          <cell r="I29">
            <v>0</v>
          </cell>
        </row>
        <row r="30">
          <cell r="B30">
            <v>6</v>
          </cell>
          <cell r="C30" t="str">
            <v>Accensione prestiti</v>
          </cell>
          <cell r="E30" t="str">
            <v>Altre forme di indebitamento</v>
          </cell>
          <cell r="F30" t="str">
            <v>6.0400</v>
          </cell>
          <cell r="H30">
            <v>0</v>
          </cell>
          <cell r="I30">
            <v>0</v>
          </cell>
        </row>
        <row r="31">
          <cell r="B31">
            <v>7</v>
          </cell>
          <cell r="C31" t="str">
            <v>Anticipazioni da istituto tesoriere/cassiere</v>
          </cell>
          <cell r="E31" t="str">
            <v>Anticipazioni da istituto tesoriere/cassiere</v>
          </cell>
          <cell r="F31" t="str">
            <v>7.0100</v>
          </cell>
          <cell r="H31">
            <v>0</v>
          </cell>
          <cell r="I31">
            <v>0</v>
          </cell>
        </row>
        <row r="32">
          <cell r="B32">
            <v>9</v>
          </cell>
          <cell r="C32" t="str">
            <v>Entrate per conto terzi e partite di giro</v>
          </cell>
          <cell r="E32" t="str">
            <v>Entrate per partite di giro</v>
          </cell>
          <cell r="F32" t="str">
            <v>9.0100</v>
          </cell>
          <cell r="H32">
            <v>6142883.0999999996</v>
          </cell>
          <cell r="I32">
            <v>6143745.1100000003</v>
          </cell>
        </row>
        <row r="33">
          <cell r="B33">
            <v>9</v>
          </cell>
          <cell r="C33" t="str">
            <v>Entrate per conto terzi e partite di giro</v>
          </cell>
          <cell r="E33" t="str">
            <v>Entrate per conto terzi</v>
          </cell>
          <cell r="F33" t="str">
            <v>9.0200</v>
          </cell>
          <cell r="H33">
            <v>361337.8</v>
          </cell>
          <cell r="I33">
            <v>333632.12</v>
          </cell>
        </row>
      </sheetData>
      <sheetData sheetId="1">
        <row r="2">
          <cell r="D2">
            <v>1009575.82</v>
          </cell>
        </row>
        <row r="3">
          <cell r="D3">
            <v>7791544.0300000003</v>
          </cell>
        </row>
        <row r="4">
          <cell r="D4">
            <v>5424936</v>
          </cell>
        </row>
        <row r="5">
          <cell r="D5">
            <v>25269754.449999999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1"/>
      <sheetName val="TAB1"/>
      <sheetName val="TAB2"/>
      <sheetName val="TAB3"/>
      <sheetName val="TAB4"/>
      <sheetName val="TAB5"/>
      <sheetName val="spese"/>
    </sheetNames>
    <sheetDataSet>
      <sheetData sheetId="0" refreshError="1"/>
      <sheetData sheetId="1">
        <row r="1">
          <cell r="J1" t="str">
            <v>Impegni</v>
          </cell>
          <cell r="K1" t="str">
            <v>FPV</v>
          </cell>
          <cell r="L1" t="str">
            <v>CASSA</v>
          </cell>
        </row>
        <row r="2">
          <cell r="D2">
            <v>1</v>
          </cell>
          <cell r="E2" t="str">
            <v>Spese correnti</v>
          </cell>
          <cell r="F2">
            <v>101</v>
          </cell>
          <cell r="G2" t="str">
            <v>Redditi da lavoro dipendente</v>
          </cell>
          <cell r="H2">
            <v>1</v>
          </cell>
          <cell r="I2" t="str">
            <v>Servizi istituzionali, generali e di gestione</v>
          </cell>
          <cell r="J2">
            <v>3585584.67</v>
          </cell>
          <cell r="K2">
            <v>225094.89</v>
          </cell>
          <cell r="L2">
            <v>3562697.48</v>
          </cell>
          <cell r="M2">
            <v>2</v>
          </cell>
          <cell r="N2" t="str">
            <v>Giustizia</v>
          </cell>
          <cell r="O2">
            <v>0</v>
          </cell>
          <cell r="P2">
            <v>0</v>
          </cell>
          <cell r="Q2">
            <v>0</v>
          </cell>
          <cell r="R2">
            <v>3</v>
          </cell>
          <cell r="S2" t="str">
            <v>Ordine pubblico e sicurezza</v>
          </cell>
          <cell r="T2">
            <v>611353.16</v>
          </cell>
          <cell r="U2">
            <v>9200.16</v>
          </cell>
          <cell r="V2">
            <v>615327.41</v>
          </cell>
          <cell r="W2">
            <v>4</v>
          </cell>
          <cell r="X2" t="str">
            <v xml:space="preserve"> Istruzione e diritto allo studio</v>
          </cell>
          <cell r="Y2">
            <v>0</v>
          </cell>
          <cell r="Z2">
            <v>0</v>
          </cell>
          <cell r="AA2">
            <v>0</v>
          </cell>
          <cell r="AB2">
            <v>5</v>
          </cell>
          <cell r="AC2" t="str">
            <v>Tutela e valorizzazione dei beni e delle attività culturali</v>
          </cell>
          <cell r="AD2">
            <v>0</v>
          </cell>
          <cell r="AE2">
            <v>609.91999999999996</v>
          </cell>
          <cell r="AF2">
            <v>0</v>
          </cell>
        </row>
        <row r="3">
          <cell r="D3">
            <v>1</v>
          </cell>
          <cell r="E3" t="str">
            <v>Spese correnti</v>
          </cell>
          <cell r="F3">
            <v>102</v>
          </cell>
          <cell r="G3" t="str">
            <v>Imposte e tasse a carico dell'ente</v>
          </cell>
          <cell r="J3">
            <v>250358.18</v>
          </cell>
          <cell r="K3">
            <v>13827.15</v>
          </cell>
          <cell r="L3">
            <v>244894.94</v>
          </cell>
          <cell r="O3">
            <v>0</v>
          </cell>
          <cell r="P3">
            <v>0</v>
          </cell>
          <cell r="Q3">
            <v>0</v>
          </cell>
          <cell r="T3">
            <v>41204.480000000003</v>
          </cell>
          <cell r="U3">
            <v>0</v>
          </cell>
          <cell r="V3">
            <v>41356.53</v>
          </cell>
          <cell r="Y3">
            <v>0</v>
          </cell>
          <cell r="Z3">
            <v>0</v>
          </cell>
          <cell r="AA3">
            <v>0</v>
          </cell>
          <cell r="AD3">
            <v>0</v>
          </cell>
          <cell r="AE3">
            <v>56.84</v>
          </cell>
          <cell r="AF3">
            <v>0</v>
          </cell>
        </row>
        <row r="4">
          <cell r="D4">
            <v>1</v>
          </cell>
          <cell r="E4" t="str">
            <v>Spese correnti</v>
          </cell>
          <cell r="F4">
            <v>103</v>
          </cell>
          <cell r="G4" t="str">
            <v>Acquisto di beni e servizi</v>
          </cell>
          <cell r="J4">
            <v>1355278.82</v>
          </cell>
          <cell r="K4">
            <v>355829.33</v>
          </cell>
          <cell r="L4">
            <v>1268412.01</v>
          </cell>
          <cell r="O4">
            <v>0</v>
          </cell>
          <cell r="P4">
            <v>0</v>
          </cell>
          <cell r="Q4">
            <v>0</v>
          </cell>
          <cell r="T4">
            <v>287535.40000000002</v>
          </cell>
          <cell r="U4">
            <v>0</v>
          </cell>
          <cell r="V4">
            <v>304864.83</v>
          </cell>
          <cell r="Y4">
            <v>703641.11</v>
          </cell>
          <cell r="Z4">
            <v>17734.68</v>
          </cell>
          <cell r="AA4">
            <v>730497.78</v>
          </cell>
          <cell r="AD4">
            <v>220180.39</v>
          </cell>
          <cell r="AE4">
            <v>19773.13</v>
          </cell>
          <cell r="AF4">
            <v>231159.15</v>
          </cell>
        </row>
        <row r="5">
          <cell r="D5">
            <v>1</v>
          </cell>
          <cell r="E5" t="str">
            <v>Spese correnti</v>
          </cell>
          <cell r="F5">
            <v>104</v>
          </cell>
          <cell r="G5" t="str">
            <v>Trasferimenti correnti</v>
          </cell>
          <cell r="J5">
            <v>68937.91</v>
          </cell>
          <cell r="K5">
            <v>0</v>
          </cell>
          <cell r="L5">
            <v>62130.14</v>
          </cell>
          <cell r="O5">
            <v>0</v>
          </cell>
          <cell r="P5">
            <v>0</v>
          </cell>
          <cell r="Q5">
            <v>0</v>
          </cell>
          <cell r="T5">
            <v>0</v>
          </cell>
          <cell r="U5">
            <v>0</v>
          </cell>
          <cell r="V5">
            <v>0</v>
          </cell>
          <cell r="Y5">
            <v>426804.34</v>
          </cell>
          <cell r="Z5">
            <v>14907.87</v>
          </cell>
          <cell r="AA5">
            <v>420831.62</v>
          </cell>
          <cell r="AD5">
            <v>98490.15</v>
          </cell>
          <cell r="AE5">
            <v>0</v>
          </cell>
          <cell r="AF5">
            <v>108491.3</v>
          </cell>
        </row>
        <row r="6">
          <cell r="D6">
            <v>1</v>
          </cell>
          <cell r="E6" t="str">
            <v>Spese correnti</v>
          </cell>
          <cell r="F6">
            <v>105</v>
          </cell>
          <cell r="G6" t="str">
            <v>Trasferimenti di tributi (solo per le Regioni)</v>
          </cell>
          <cell r="J6">
            <v>0</v>
          </cell>
          <cell r="K6">
            <v>0</v>
          </cell>
          <cell r="L6">
            <v>0</v>
          </cell>
          <cell r="O6">
            <v>0</v>
          </cell>
          <cell r="P6">
            <v>0</v>
          </cell>
          <cell r="Q6">
            <v>0</v>
          </cell>
          <cell r="T6">
            <v>0</v>
          </cell>
          <cell r="U6">
            <v>0</v>
          </cell>
          <cell r="V6">
            <v>0</v>
          </cell>
          <cell r="Y6">
            <v>0</v>
          </cell>
          <cell r="Z6">
            <v>0</v>
          </cell>
          <cell r="AA6">
            <v>0</v>
          </cell>
          <cell r="AD6">
            <v>0</v>
          </cell>
          <cell r="AE6">
            <v>0</v>
          </cell>
          <cell r="AF6">
            <v>0</v>
          </cell>
        </row>
        <row r="7">
          <cell r="D7">
            <v>1</v>
          </cell>
          <cell r="E7" t="str">
            <v>Spese correnti</v>
          </cell>
          <cell r="F7">
            <v>106</v>
          </cell>
          <cell r="G7" t="str">
            <v>Fondi perequativi (solo per le Regioni)</v>
          </cell>
          <cell r="J7">
            <v>0</v>
          </cell>
          <cell r="K7">
            <v>0</v>
          </cell>
          <cell r="L7">
            <v>0</v>
          </cell>
          <cell r="O7">
            <v>0</v>
          </cell>
          <cell r="P7">
            <v>0</v>
          </cell>
          <cell r="Q7">
            <v>0</v>
          </cell>
          <cell r="T7">
            <v>0</v>
          </cell>
          <cell r="U7">
            <v>0</v>
          </cell>
          <cell r="V7">
            <v>0</v>
          </cell>
          <cell r="Y7">
            <v>0</v>
          </cell>
          <cell r="Z7">
            <v>0</v>
          </cell>
          <cell r="AA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D8">
            <v>1</v>
          </cell>
          <cell r="E8" t="str">
            <v>Spese correnti</v>
          </cell>
          <cell r="F8">
            <v>107</v>
          </cell>
          <cell r="G8" t="str">
            <v>Interessi passivi</v>
          </cell>
          <cell r="J8">
            <v>0</v>
          </cell>
          <cell r="K8">
            <v>0</v>
          </cell>
          <cell r="L8">
            <v>0</v>
          </cell>
          <cell r="O8">
            <v>0</v>
          </cell>
          <cell r="P8">
            <v>0</v>
          </cell>
          <cell r="Q8">
            <v>0</v>
          </cell>
          <cell r="T8">
            <v>0</v>
          </cell>
          <cell r="U8">
            <v>0</v>
          </cell>
          <cell r="V8">
            <v>0</v>
          </cell>
          <cell r="Y8">
            <v>0</v>
          </cell>
          <cell r="Z8">
            <v>0</v>
          </cell>
          <cell r="AA8">
            <v>0</v>
          </cell>
          <cell r="AD8">
            <v>0</v>
          </cell>
          <cell r="AE8">
            <v>0</v>
          </cell>
          <cell r="AF8">
            <v>0</v>
          </cell>
        </row>
        <row r="9">
          <cell r="D9">
            <v>1</v>
          </cell>
          <cell r="E9" t="str">
            <v>Spese correnti</v>
          </cell>
          <cell r="F9">
            <v>108</v>
          </cell>
          <cell r="G9" t="str">
            <v>Altre spese per redditi da capitale</v>
          </cell>
          <cell r="J9">
            <v>0</v>
          </cell>
          <cell r="K9">
            <v>0</v>
          </cell>
          <cell r="L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  <cell r="U9">
            <v>0</v>
          </cell>
          <cell r="V9">
            <v>0</v>
          </cell>
          <cell r="Y9">
            <v>0</v>
          </cell>
          <cell r="Z9">
            <v>0</v>
          </cell>
          <cell r="AA9">
            <v>0</v>
          </cell>
          <cell r="AD9">
            <v>0</v>
          </cell>
          <cell r="AE9">
            <v>0</v>
          </cell>
          <cell r="AF9">
            <v>0</v>
          </cell>
        </row>
        <row r="10">
          <cell r="D10">
            <v>1</v>
          </cell>
          <cell r="E10" t="str">
            <v>Spese correnti</v>
          </cell>
          <cell r="F10">
            <v>109</v>
          </cell>
          <cell r="G10" t="str">
            <v>Rimborsi e poste correttive delle entrate</v>
          </cell>
          <cell r="J10">
            <v>0</v>
          </cell>
          <cell r="K10">
            <v>0</v>
          </cell>
          <cell r="L10">
            <v>299.49</v>
          </cell>
          <cell r="O10">
            <v>0</v>
          </cell>
          <cell r="P10">
            <v>0</v>
          </cell>
          <cell r="Q10">
            <v>0</v>
          </cell>
          <cell r="T10">
            <v>398.59</v>
          </cell>
          <cell r="U10">
            <v>0</v>
          </cell>
          <cell r="V10">
            <v>445.94</v>
          </cell>
          <cell r="Y10">
            <v>0</v>
          </cell>
          <cell r="Z10">
            <v>0</v>
          </cell>
          <cell r="AA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D11">
            <v>1</v>
          </cell>
          <cell r="E11" t="str">
            <v>Spese correnti</v>
          </cell>
          <cell r="F11">
            <v>110</v>
          </cell>
          <cell r="G11" t="str">
            <v>Altre spese correnti</v>
          </cell>
          <cell r="J11">
            <v>416520.4</v>
          </cell>
          <cell r="K11">
            <v>1463.75</v>
          </cell>
          <cell r="L11">
            <v>530253.06000000006</v>
          </cell>
          <cell r="O11">
            <v>0</v>
          </cell>
          <cell r="P11">
            <v>0</v>
          </cell>
          <cell r="Q11">
            <v>0</v>
          </cell>
          <cell r="T11">
            <v>4391.96</v>
          </cell>
          <cell r="U11">
            <v>0</v>
          </cell>
          <cell r="V11">
            <v>4391.96</v>
          </cell>
          <cell r="Y11">
            <v>0</v>
          </cell>
          <cell r="Z11">
            <v>0</v>
          </cell>
          <cell r="AA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D12">
            <v>2</v>
          </cell>
          <cell r="E12" t="str">
            <v>Spese in conto capitale</v>
          </cell>
          <cell r="F12">
            <v>201</v>
          </cell>
          <cell r="G12" t="str">
            <v>Tributi in conto capitale a carico dell'ente</v>
          </cell>
          <cell r="J12">
            <v>0</v>
          </cell>
          <cell r="K12">
            <v>0</v>
          </cell>
          <cell r="L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  <cell r="U12">
            <v>0</v>
          </cell>
          <cell r="V12">
            <v>0</v>
          </cell>
          <cell r="Y12">
            <v>0</v>
          </cell>
          <cell r="Z12">
            <v>0</v>
          </cell>
          <cell r="AA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D13">
            <v>2</v>
          </cell>
          <cell r="E13" t="str">
            <v>Spese in conto capitale</v>
          </cell>
          <cell r="F13">
            <v>202</v>
          </cell>
          <cell r="G13" t="str">
            <v>Investimenti fissi lordi e acquisto di terreni</v>
          </cell>
          <cell r="J13">
            <v>265946.94</v>
          </cell>
          <cell r="K13">
            <v>505297.32</v>
          </cell>
          <cell r="L13">
            <v>48000.36</v>
          </cell>
          <cell r="O13">
            <v>0</v>
          </cell>
          <cell r="P13">
            <v>0</v>
          </cell>
          <cell r="Q13">
            <v>0</v>
          </cell>
          <cell r="T13">
            <v>37606</v>
          </cell>
          <cell r="U13">
            <v>100362.5</v>
          </cell>
          <cell r="V13">
            <v>38097.730000000003</v>
          </cell>
          <cell r="Y13">
            <v>992973.89</v>
          </cell>
          <cell r="Z13">
            <v>718315.68</v>
          </cell>
          <cell r="AA13">
            <v>820309.24</v>
          </cell>
          <cell r="AD13">
            <v>427713.77</v>
          </cell>
          <cell r="AE13">
            <v>1448145.14</v>
          </cell>
          <cell r="AF13">
            <v>445043.03</v>
          </cell>
        </row>
        <row r="14">
          <cell r="D14">
            <v>2</v>
          </cell>
          <cell r="E14" t="str">
            <v>Spese in conto capitale</v>
          </cell>
          <cell r="F14">
            <v>203</v>
          </cell>
          <cell r="G14" t="str">
            <v>Contributi agli investimenti</v>
          </cell>
          <cell r="J14">
            <v>0</v>
          </cell>
          <cell r="K14">
            <v>0</v>
          </cell>
          <cell r="L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  <cell r="U14">
            <v>0</v>
          </cell>
          <cell r="V14">
            <v>0</v>
          </cell>
          <cell r="Y14">
            <v>25000</v>
          </cell>
          <cell r="Z14">
            <v>0</v>
          </cell>
          <cell r="AA14">
            <v>25000</v>
          </cell>
          <cell r="AD14">
            <v>5053.6000000000004</v>
          </cell>
          <cell r="AE14">
            <v>0</v>
          </cell>
          <cell r="AF14">
            <v>2835.97</v>
          </cell>
        </row>
        <row r="15">
          <cell r="D15">
            <v>2</v>
          </cell>
          <cell r="E15" t="str">
            <v>Spese in conto capitale</v>
          </cell>
          <cell r="F15">
            <v>204</v>
          </cell>
          <cell r="G15" t="str">
            <v>Altri trasferimenti in conto capitale</v>
          </cell>
          <cell r="J15">
            <v>0</v>
          </cell>
          <cell r="K15">
            <v>0</v>
          </cell>
          <cell r="L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  <cell r="U15">
            <v>0</v>
          </cell>
          <cell r="V15">
            <v>0</v>
          </cell>
          <cell r="Y15">
            <v>0</v>
          </cell>
          <cell r="Z15">
            <v>0</v>
          </cell>
          <cell r="AA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D16">
            <v>2</v>
          </cell>
          <cell r="E16" t="str">
            <v>Spese in conto capitale</v>
          </cell>
          <cell r="F16">
            <v>205</v>
          </cell>
          <cell r="G16" t="str">
            <v>Altre spese in conto capitale</v>
          </cell>
          <cell r="J16">
            <v>71464.25</v>
          </cell>
          <cell r="K16">
            <v>0</v>
          </cell>
          <cell r="L16">
            <v>0</v>
          </cell>
          <cell r="O16">
            <v>0</v>
          </cell>
          <cell r="P16">
            <v>0</v>
          </cell>
          <cell r="Q16">
            <v>0</v>
          </cell>
          <cell r="T16">
            <v>0</v>
          </cell>
          <cell r="U16">
            <v>0</v>
          </cell>
          <cell r="V16">
            <v>0</v>
          </cell>
          <cell r="Y16">
            <v>0</v>
          </cell>
          <cell r="Z16">
            <v>0</v>
          </cell>
          <cell r="AA16">
            <v>0</v>
          </cell>
          <cell r="AD16">
            <v>602132.74</v>
          </cell>
          <cell r="AE16">
            <v>0</v>
          </cell>
          <cell r="AF16">
            <v>0</v>
          </cell>
        </row>
        <row r="17">
          <cell r="D17">
            <v>3</v>
          </cell>
          <cell r="E17" t="str">
            <v>Spese per incremento di attività finanziarie</v>
          </cell>
          <cell r="F17">
            <v>301</v>
          </cell>
          <cell r="G17" t="str">
            <v>Acquisizioni di attività finanziarie</v>
          </cell>
          <cell r="J17">
            <v>0</v>
          </cell>
          <cell r="K17">
            <v>0</v>
          </cell>
          <cell r="L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  <cell r="U17">
            <v>0</v>
          </cell>
          <cell r="V17">
            <v>0</v>
          </cell>
          <cell r="Y17">
            <v>0</v>
          </cell>
          <cell r="Z17">
            <v>0</v>
          </cell>
          <cell r="AA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D18">
            <v>3</v>
          </cell>
          <cell r="E18" t="str">
            <v>Spese per incremento di attività finanziarie</v>
          </cell>
          <cell r="F18">
            <v>302</v>
          </cell>
          <cell r="G18" t="str">
            <v>Concessione crediti di breve termine</v>
          </cell>
          <cell r="J18">
            <v>0</v>
          </cell>
          <cell r="K18">
            <v>0</v>
          </cell>
          <cell r="L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  <cell r="U18">
            <v>0</v>
          </cell>
          <cell r="V18">
            <v>0</v>
          </cell>
          <cell r="Y18">
            <v>0</v>
          </cell>
          <cell r="Z18">
            <v>0</v>
          </cell>
          <cell r="AA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D19">
            <v>3</v>
          </cell>
          <cell r="E19" t="str">
            <v>Spese per incremento di attività finanziarie</v>
          </cell>
          <cell r="F19">
            <v>303</v>
          </cell>
          <cell r="G19" t="str">
            <v>Concessione crediti di medio-lungo termine</v>
          </cell>
          <cell r="J19">
            <v>0</v>
          </cell>
          <cell r="K19">
            <v>0</v>
          </cell>
          <cell r="L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  <cell r="U19">
            <v>0</v>
          </cell>
          <cell r="V19">
            <v>0</v>
          </cell>
          <cell r="Y19">
            <v>0</v>
          </cell>
          <cell r="Z19">
            <v>0</v>
          </cell>
          <cell r="AA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D20">
            <v>3</v>
          </cell>
          <cell r="E20" t="str">
            <v>Spese per incremento di attività finanziarie</v>
          </cell>
          <cell r="F20">
            <v>304</v>
          </cell>
          <cell r="G20" t="str">
            <v>Altre spese per incremento di attività finanziarie</v>
          </cell>
          <cell r="J20">
            <v>0</v>
          </cell>
          <cell r="K20">
            <v>0</v>
          </cell>
          <cell r="L20">
            <v>0</v>
          </cell>
          <cell r="O20">
            <v>0</v>
          </cell>
          <cell r="P20">
            <v>0</v>
          </cell>
          <cell r="Q20">
            <v>0</v>
          </cell>
          <cell r="T20">
            <v>0</v>
          </cell>
          <cell r="U20">
            <v>0</v>
          </cell>
          <cell r="V20">
            <v>0</v>
          </cell>
          <cell r="Y20">
            <v>0</v>
          </cell>
          <cell r="Z20">
            <v>0</v>
          </cell>
          <cell r="AA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D21">
            <v>4</v>
          </cell>
          <cell r="E21" t="str">
            <v>Rimborso di prestiti</v>
          </cell>
          <cell r="F21">
            <v>401</v>
          </cell>
          <cell r="G21" t="str">
            <v>Rimborso di titoli obbligazionari</v>
          </cell>
          <cell r="J21">
            <v>0</v>
          </cell>
          <cell r="K21">
            <v>0</v>
          </cell>
          <cell r="L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  <cell r="U21">
            <v>0</v>
          </cell>
          <cell r="V21">
            <v>0</v>
          </cell>
          <cell r="Y21">
            <v>0</v>
          </cell>
          <cell r="Z21">
            <v>0</v>
          </cell>
          <cell r="AA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D22">
            <v>4</v>
          </cell>
          <cell r="E22" t="str">
            <v>Rimborso di prestiti</v>
          </cell>
          <cell r="F22">
            <v>402</v>
          </cell>
          <cell r="G22" t="str">
            <v>Rimborso prestiti a breve termine</v>
          </cell>
          <cell r="J22">
            <v>0</v>
          </cell>
          <cell r="K22">
            <v>0</v>
          </cell>
          <cell r="L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Y22">
            <v>0</v>
          </cell>
          <cell r="Z22">
            <v>0</v>
          </cell>
          <cell r="AA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D23">
            <v>4</v>
          </cell>
          <cell r="E23" t="str">
            <v>Rimborso di prestiti</v>
          </cell>
          <cell r="F23">
            <v>403</v>
          </cell>
          <cell r="G23" t="str">
            <v>Rimborso mutui e altri finanziamenti a medio lungo termine</v>
          </cell>
          <cell r="J23">
            <v>0</v>
          </cell>
          <cell r="K23">
            <v>0</v>
          </cell>
          <cell r="L23">
            <v>0</v>
          </cell>
          <cell r="O23">
            <v>0</v>
          </cell>
          <cell r="P23">
            <v>0</v>
          </cell>
          <cell r="Q23">
            <v>0</v>
          </cell>
          <cell r="T23">
            <v>0</v>
          </cell>
          <cell r="U23">
            <v>0</v>
          </cell>
          <cell r="V23">
            <v>0</v>
          </cell>
          <cell r="Y23">
            <v>0</v>
          </cell>
          <cell r="Z23">
            <v>0</v>
          </cell>
          <cell r="AA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D24">
            <v>4</v>
          </cell>
          <cell r="E24" t="str">
            <v>Rimborso di prestiti</v>
          </cell>
          <cell r="F24">
            <v>404</v>
          </cell>
          <cell r="G24" t="str">
            <v>Rimborso di altre forme di indebitamento</v>
          </cell>
          <cell r="J24">
            <v>0</v>
          </cell>
          <cell r="K24">
            <v>0</v>
          </cell>
          <cell r="L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  <cell r="U24">
            <v>0</v>
          </cell>
          <cell r="V24">
            <v>0</v>
          </cell>
          <cell r="Y24">
            <v>0</v>
          </cell>
          <cell r="Z24">
            <v>0</v>
          </cell>
          <cell r="AA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D25">
            <v>4</v>
          </cell>
          <cell r="E25" t="str">
            <v>Rimborso di prestiti</v>
          </cell>
          <cell r="F25">
            <v>405</v>
          </cell>
          <cell r="G25" t="str">
            <v>Fondi per  rimborso prestiti (solo per le Regioni)</v>
          </cell>
          <cell r="J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  <cell r="Q25">
            <v>0</v>
          </cell>
          <cell r="T25">
            <v>0</v>
          </cell>
          <cell r="U25">
            <v>0</v>
          </cell>
          <cell r="V25">
            <v>0</v>
          </cell>
          <cell r="Y25">
            <v>0</v>
          </cell>
          <cell r="Z25">
            <v>0</v>
          </cell>
          <cell r="AA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D26">
            <v>5</v>
          </cell>
          <cell r="E26" t="str">
            <v>Chiusura Anticipazioni da istituto tesoriere/cassiere</v>
          </cell>
          <cell r="F26">
            <v>501</v>
          </cell>
          <cell r="G26" t="str">
            <v>Chiusura Anticipazioni ricevute da istituto tesoriere/cassiere</v>
          </cell>
          <cell r="J26">
            <v>0</v>
          </cell>
          <cell r="K26">
            <v>0</v>
          </cell>
          <cell r="L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  <cell r="U26">
            <v>0</v>
          </cell>
          <cell r="V26">
            <v>0</v>
          </cell>
          <cell r="Y26">
            <v>0</v>
          </cell>
          <cell r="Z26">
            <v>0</v>
          </cell>
          <cell r="AA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D27">
            <v>7</v>
          </cell>
          <cell r="E27" t="str">
            <v>Spese per conto terzi e partite di giro</v>
          </cell>
          <cell r="F27">
            <v>701</v>
          </cell>
          <cell r="G27" t="str">
            <v>Uscite per partite di giro</v>
          </cell>
          <cell r="J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  <cell r="Q27">
            <v>0</v>
          </cell>
          <cell r="T27">
            <v>0</v>
          </cell>
          <cell r="U27">
            <v>0</v>
          </cell>
          <cell r="V27">
            <v>0</v>
          </cell>
          <cell r="Y27">
            <v>0</v>
          </cell>
          <cell r="Z27">
            <v>0</v>
          </cell>
          <cell r="AA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D28">
            <v>7</v>
          </cell>
          <cell r="E28" t="str">
            <v>Spese per conto terzi e partite di giro</v>
          </cell>
          <cell r="F28">
            <v>702</v>
          </cell>
          <cell r="G28" t="str">
            <v>Uscite per conto terzi</v>
          </cell>
          <cell r="J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  <cell r="U28">
            <v>0</v>
          </cell>
          <cell r="V28">
            <v>0</v>
          </cell>
          <cell r="Y28">
            <v>0</v>
          </cell>
          <cell r="Z28">
            <v>0</v>
          </cell>
          <cell r="AA28">
            <v>0</v>
          </cell>
          <cell r="AD28">
            <v>0</v>
          </cell>
          <cell r="AE28">
            <v>0</v>
          </cell>
          <cell r="AF28">
            <v>0</v>
          </cell>
        </row>
      </sheetData>
      <sheetData sheetId="2">
        <row r="2">
          <cell r="D2">
            <v>1</v>
          </cell>
          <cell r="E2" t="str">
            <v>Spese correnti</v>
          </cell>
          <cell r="F2">
            <v>101</v>
          </cell>
          <cell r="G2" t="str">
            <v>Redditi da lavoro dipendente</v>
          </cell>
          <cell r="H2">
            <v>6</v>
          </cell>
          <cell r="I2" t="str">
            <v>Politiche giovanili, sport e tempo libero</v>
          </cell>
          <cell r="J2">
            <v>0</v>
          </cell>
          <cell r="K2">
            <v>0</v>
          </cell>
          <cell r="L2">
            <v>0</v>
          </cell>
          <cell r="M2">
            <v>7</v>
          </cell>
          <cell r="N2" t="str">
            <v>Turismo</v>
          </cell>
          <cell r="O2">
            <v>0</v>
          </cell>
          <cell r="P2">
            <v>0</v>
          </cell>
          <cell r="Q2">
            <v>0</v>
          </cell>
          <cell r="R2">
            <v>8</v>
          </cell>
          <cell r="S2" t="str">
            <v>Assetto del territorio ed edilizia abitativa</v>
          </cell>
          <cell r="T2">
            <v>390849.71</v>
          </cell>
          <cell r="U2">
            <v>55375.4</v>
          </cell>
          <cell r="V2">
            <v>399368.73</v>
          </cell>
          <cell r="W2">
            <v>9</v>
          </cell>
          <cell r="X2" t="str">
            <v>Sviluppo sostenibile e tutela del territorio e dell'ambiente</v>
          </cell>
          <cell r="Y2">
            <v>0</v>
          </cell>
          <cell r="Z2">
            <v>0</v>
          </cell>
          <cell r="AA2">
            <v>0</v>
          </cell>
          <cell r="AB2">
            <v>10</v>
          </cell>
          <cell r="AC2" t="str">
            <v>Trasporti e diritto alla mobilità</v>
          </cell>
          <cell r="AD2">
            <v>0</v>
          </cell>
          <cell r="AE2">
            <v>0</v>
          </cell>
          <cell r="AF2">
            <v>0</v>
          </cell>
        </row>
        <row r="3">
          <cell r="D3">
            <v>1</v>
          </cell>
          <cell r="E3" t="str">
            <v>Spese correnti</v>
          </cell>
          <cell r="F3">
            <v>102</v>
          </cell>
          <cell r="G3" t="str">
            <v>Imposte e tasse a carico dell'ente</v>
          </cell>
          <cell r="J3">
            <v>0</v>
          </cell>
          <cell r="K3">
            <v>0</v>
          </cell>
          <cell r="L3">
            <v>0</v>
          </cell>
          <cell r="O3">
            <v>0</v>
          </cell>
          <cell r="P3">
            <v>0</v>
          </cell>
          <cell r="Q3">
            <v>0</v>
          </cell>
          <cell r="T3">
            <v>23893.26</v>
          </cell>
          <cell r="U3">
            <v>3651.03</v>
          </cell>
          <cell r="V3">
            <v>23875.09</v>
          </cell>
          <cell r="Y3">
            <v>0</v>
          </cell>
          <cell r="Z3">
            <v>0</v>
          </cell>
          <cell r="AA3">
            <v>0</v>
          </cell>
          <cell r="AD3">
            <v>0</v>
          </cell>
          <cell r="AE3">
            <v>0</v>
          </cell>
          <cell r="AF3">
            <v>0</v>
          </cell>
        </row>
        <row r="4">
          <cell r="D4">
            <v>1</v>
          </cell>
          <cell r="E4" t="str">
            <v>Spese correnti</v>
          </cell>
          <cell r="F4">
            <v>103</v>
          </cell>
          <cell r="G4" t="str">
            <v>Acquisto di beni e servizi</v>
          </cell>
          <cell r="J4">
            <v>242870.35</v>
          </cell>
          <cell r="K4">
            <v>0</v>
          </cell>
          <cell r="L4">
            <v>265597.90999999997</v>
          </cell>
          <cell r="O4">
            <v>0</v>
          </cell>
          <cell r="P4">
            <v>0</v>
          </cell>
          <cell r="Q4">
            <v>0</v>
          </cell>
          <cell r="T4">
            <v>52171.12</v>
          </cell>
          <cell r="U4">
            <v>11361.58</v>
          </cell>
          <cell r="V4">
            <v>32720.58</v>
          </cell>
          <cell r="Y4">
            <v>4829124.24</v>
          </cell>
          <cell r="Z4">
            <v>19520</v>
          </cell>
          <cell r="AA4">
            <v>4816459.3099999996</v>
          </cell>
          <cell r="AD4">
            <v>680986.6</v>
          </cell>
          <cell r="AE4">
            <v>89060</v>
          </cell>
          <cell r="AF4">
            <v>694474.11</v>
          </cell>
        </row>
        <row r="5">
          <cell r="D5">
            <v>1</v>
          </cell>
          <cell r="E5" t="str">
            <v>Spese correnti</v>
          </cell>
          <cell r="F5">
            <v>104</v>
          </cell>
          <cell r="G5" t="str">
            <v>Trasferimenti correnti</v>
          </cell>
          <cell r="J5">
            <v>41200</v>
          </cell>
          <cell r="K5">
            <v>0</v>
          </cell>
          <cell r="L5">
            <v>34358</v>
          </cell>
          <cell r="O5">
            <v>25000</v>
          </cell>
          <cell r="P5">
            <v>0</v>
          </cell>
          <cell r="Q5">
            <v>50000</v>
          </cell>
          <cell r="T5">
            <v>1500</v>
          </cell>
          <cell r="U5">
            <v>0</v>
          </cell>
          <cell r="V5">
            <v>1500</v>
          </cell>
          <cell r="Y5">
            <v>33180.120000000003</v>
          </cell>
          <cell r="Z5">
            <v>0</v>
          </cell>
          <cell r="AA5">
            <v>64482.12</v>
          </cell>
          <cell r="AD5">
            <v>0</v>
          </cell>
          <cell r="AE5">
            <v>0</v>
          </cell>
          <cell r="AF5">
            <v>0</v>
          </cell>
        </row>
        <row r="6">
          <cell r="D6">
            <v>1</v>
          </cell>
          <cell r="E6" t="str">
            <v>Spese correnti</v>
          </cell>
          <cell r="F6">
            <v>105</v>
          </cell>
          <cell r="G6" t="str">
            <v>Trasferimenti di tributi (solo per le Regioni)</v>
          </cell>
          <cell r="J6">
            <v>0</v>
          </cell>
          <cell r="K6">
            <v>0</v>
          </cell>
          <cell r="L6">
            <v>0</v>
          </cell>
          <cell r="O6">
            <v>0</v>
          </cell>
          <cell r="P6">
            <v>0</v>
          </cell>
          <cell r="Q6">
            <v>0</v>
          </cell>
          <cell r="T6">
            <v>0</v>
          </cell>
          <cell r="U6">
            <v>0</v>
          </cell>
          <cell r="V6">
            <v>0</v>
          </cell>
          <cell r="Y6">
            <v>0</v>
          </cell>
          <cell r="Z6">
            <v>0</v>
          </cell>
          <cell r="AA6">
            <v>0</v>
          </cell>
          <cell r="AD6">
            <v>0</v>
          </cell>
          <cell r="AE6">
            <v>0</v>
          </cell>
          <cell r="AF6">
            <v>0</v>
          </cell>
        </row>
        <row r="7">
          <cell r="D7">
            <v>1</v>
          </cell>
          <cell r="E7" t="str">
            <v>Spese correnti</v>
          </cell>
          <cell r="F7">
            <v>106</v>
          </cell>
          <cell r="G7" t="str">
            <v>Fondi perequativi (solo per le Regioni)</v>
          </cell>
          <cell r="J7">
            <v>0</v>
          </cell>
          <cell r="K7">
            <v>0</v>
          </cell>
          <cell r="L7">
            <v>0</v>
          </cell>
          <cell r="O7">
            <v>0</v>
          </cell>
          <cell r="P7">
            <v>0</v>
          </cell>
          <cell r="Q7">
            <v>0</v>
          </cell>
          <cell r="T7">
            <v>0</v>
          </cell>
          <cell r="U7">
            <v>0</v>
          </cell>
          <cell r="V7">
            <v>0</v>
          </cell>
          <cell r="Y7">
            <v>0</v>
          </cell>
          <cell r="Z7">
            <v>0</v>
          </cell>
          <cell r="AA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D8">
            <v>1</v>
          </cell>
          <cell r="E8" t="str">
            <v>Spese correnti</v>
          </cell>
          <cell r="F8">
            <v>107</v>
          </cell>
          <cell r="G8" t="str">
            <v>Interessi passivi</v>
          </cell>
          <cell r="J8">
            <v>0</v>
          </cell>
          <cell r="K8">
            <v>0</v>
          </cell>
          <cell r="L8">
            <v>0</v>
          </cell>
          <cell r="O8">
            <v>0</v>
          </cell>
          <cell r="P8">
            <v>0</v>
          </cell>
          <cell r="Q8">
            <v>0</v>
          </cell>
          <cell r="T8">
            <v>0</v>
          </cell>
          <cell r="U8">
            <v>0</v>
          </cell>
          <cell r="V8">
            <v>0</v>
          </cell>
          <cell r="Y8">
            <v>0</v>
          </cell>
          <cell r="Z8">
            <v>0</v>
          </cell>
          <cell r="AA8">
            <v>0</v>
          </cell>
          <cell r="AD8">
            <v>0</v>
          </cell>
          <cell r="AE8">
            <v>0</v>
          </cell>
          <cell r="AF8">
            <v>0</v>
          </cell>
        </row>
        <row r="9">
          <cell r="D9">
            <v>1</v>
          </cell>
          <cell r="E9" t="str">
            <v>Spese correnti</v>
          </cell>
          <cell r="F9">
            <v>108</v>
          </cell>
          <cell r="G9" t="str">
            <v>Altre spese per redditi da capitale</v>
          </cell>
          <cell r="J9">
            <v>0</v>
          </cell>
          <cell r="K9">
            <v>0</v>
          </cell>
          <cell r="L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  <cell r="U9">
            <v>0</v>
          </cell>
          <cell r="V9">
            <v>0</v>
          </cell>
          <cell r="Y9">
            <v>0</v>
          </cell>
          <cell r="Z9">
            <v>0</v>
          </cell>
          <cell r="AA9">
            <v>0</v>
          </cell>
          <cell r="AD9">
            <v>0</v>
          </cell>
          <cell r="AE9">
            <v>0</v>
          </cell>
          <cell r="AF9">
            <v>0</v>
          </cell>
        </row>
        <row r="10">
          <cell r="D10">
            <v>1</v>
          </cell>
          <cell r="E10" t="str">
            <v>Spese correnti</v>
          </cell>
          <cell r="F10">
            <v>109</v>
          </cell>
          <cell r="G10" t="str">
            <v>Rimborsi e poste correttive delle entrate</v>
          </cell>
          <cell r="J10">
            <v>0</v>
          </cell>
          <cell r="K10">
            <v>0</v>
          </cell>
          <cell r="L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  <cell r="U10">
            <v>0</v>
          </cell>
          <cell r="V10">
            <v>0</v>
          </cell>
          <cell r="Y10">
            <v>226652.84</v>
          </cell>
          <cell r="Z10">
            <v>0</v>
          </cell>
          <cell r="AA10">
            <v>663734.31999999995</v>
          </cell>
          <cell r="AD10">
            <v>0</v>
          </cell>
          <cell r="AE10">
            <v>0</v>
          </cell>
          <cell r="AF10">
            <v>0</v>
          </cell>
        </row>
        <row r="11">
          <cell r="D11">
            <v>1</v>
          </cell>
          <cell r="E11" t="str">
            <v>Spese correnti</v>
          </cell>
          <cell r="F11">
            <v>110</v>
          </cell>
          <cell r="G11" t="str">
            <v>Altre spese correnti</v>
          </cell>
          <cell r="J11">
            <v>0</v>
          </cell>
          <cell r="K11">
            <v>0</v>
          </cell>
          <cell r="L11">
            <v>0</v>
          </cell>
          <cell r="O11">
            <v>0</v>
          </cell>
          <cell r="P11">
            <v>0</v>
          </cell>
          <cell r="Q11">
            <v>0</v>
          </cell>
          <cell r="T11">
            <v>30.5</v>
          </cell>
          <cell r="U11">
            <v>0</v>
          </cell>
          <cell r="V11">
            <v>30.5</v>
          </cell>
          <cell r="Y11">
            <v>0</v>
          </cell>
          <cell r="Z11">
            <v>0</v>
          </cell>
          <cell r="AA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D12">
            <v>2</v>
          </cell>
          <cell r="E12" t="str">
            <v>Spese in conto capitale</v>
          </cell>
          <cell r="F12">
            <v>201</v>
          </cell>
          <cell r="G12" t="str">
            <v>Tributi in conto capitale a carico dell'ente</v>
          </cell>
          <cell r="J12">
            <v>0</v>
          </cell>
          <cell r="K12">
            <v>0</v>
          </cell>
          <cell r="L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  <cell r="U12">
            <v>0</v>
          </cell>
          <cell r="V12">
            <v>0</v>
          </cell>
          <cell r="Y12">
            <v>0</v>
          </cell>
          <cell r="Z12">
            <v>0</v>
          </cell>
          <cell r="AA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D13">
            <v>2</v>
          </cell>
          <cell r="E13" t="str">
            <v>Spese in conto capitale</v>
          </cell>
          <cell r="F13">
            <v>202</v>
          </cell>
          <cell r="G13" t="str">
            <v>Investimenti fissi lordi e acquisto di terreni</v>
          </cell>
          <cell r="J13">
            <v>180640.23</v>
          </cell>
          <cell r="K13">
            <v>289963.23</v>
          </cell>
          <cell r="L13">
            <v>195079.67</v>
          </cell>
          <cell r="O13">
            <v>0</v>
          </cell>
          <cell r="P13">
            <v>0</v>
          </cell>
          <cell r="Q13">
            <v>0</v>
          </cell>
          <cell r="T13">
            <v>208379.96</v>
          </cell>
          <cell r="U13">
            <v>24170.79</v>
          </cell>
          <cell r="V13">
            <v>103238.77</v>
          </cell>
          <cell r="Y13">
            <v>567331.16</v>
          </cell>
          <cell r="Z13">
            <v>659801.43000000005</v>
          </cell>
          <cell r="AA13">
            <v>492707.61</v>
          </cell>
          <cell r="AD13">
            <v>856378.57</v>
          </cell>
          <cell r="AE13">
            <v>4767724.22</v>
          </cell>
          <cell r="AF13">
            <v>580498.31999999995</v>
          </cell>
        </row>
        <row r="14">
          <cell r="D14">
            <v>2</v>
          </cell>
          <cell r="E14" t="str">
            <v>Spese in conto capitale</v>
          </cell>
          <cell r="F14">
            <v>203</v>
          </cell>
          <cell r="G14" t="str">
            <v>Contributi agli investimenti</v>
          </cell>
          <cell r="J14">
            <v>0</v>
          </cell>
          <cell r="K14">
            <v>0</v>
          </cell>
          <cell r="L14">
            <v>0</v>
          </cell>
          <cell r="O14">
            <v>0</v>
          </cell>
          <cell r="P14">
            <v>0</v>
          </cell>
          <cell r="Q14">
            <v>0</v>
          </cell>
          <cell r="T14">
            <v>32999.83</v>
          </cell>
          <cell r="U14">
            <v>330020.36</v>
          </cell>
          <cell r="V14">
            <v>0</v>
          </cell>
          <cell r="Y14">
            <v>0</v>
          </cell>
          <cell r="Z14">
            <v>0</v>
          </cell>
          <cell r="AA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D15">
            <v>2</v>
          </cell>
          <cell r="E15" t="str">
            <v>Spese in conto capitale</v>
          </cell>
          <cell r="F15">
            <v>204</v>
          </cell>
          <cell r="G15" t="str">
            <v>Altri trasferimenti in conto capitale</v>
          </cell>
          <cell r="J15">
            <v>0</v>
          </cell>
          <cell r="K15">
            <v>0</v>
          </cell>
          <cell r="L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  <cell r="U15">
            <v>0</v>
          </cell>
          <cell r="V15">
            <v>0</v>
          </cell>
          <cell r="Y15">
            <v>0</v>
          </cell>
          <cell r="Z15">
            <v>0</v>
          </cell>
          <cell r="AA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D16">
            <v>2</v>
          </cell>
          <cell r="E16" t="str">
            <v>Spese in conto capitale</v>
          </cell>
          <cell r="F16">
            <v>205</v>
          </cell>
          <cell r="G16" t="str">
            <v>Altre spese in conto capitale</v>
          </cell>
          <cell r="J16">
            <v>0</v>
          </cell>
          <cell r="K16">
            <v>0</v>
          </cell>
          <cell r="L16">
            <v>0</v>
          </cell>
          <cell r="O16">
            <v>0</v>
          </cell>
          <cell r="P16">
            <v>0</v>
          </cell>
          <cell r="Q16">
            <v>0</v>
          </cell>
          <cell r="T16">
            <v>18401</v>
          </cell>
          <cell r="U16">
            <v>0</v>
          </cell>
          <cell r="V16">
            <v>16101.52</v>
          </cell>
          <cell r="Y16">
            <v>0</v>
          </cell>
          <cell r="Z16">
            <v>0</v>
          </cell>
          <cell r="AA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D17">
            <v>3</v>
          </cell>
          <cell r="E17" t="str">
            <v>Spese per incremento di attività finanziarie</v>
          </cell>
          <cell r="F17">
            <v>301</v>
          </cell>
          <cell r="G17" t="str">
            <v>Acquisizioni di attività finanziarie</v>
          </cell>
          <cell r="J17">
            <v>0</v>
          </cell>
          <cell r="K17">
            <v>0</v>
          </cell>
          <cell r="L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  <cell r="U17">
            <v>0</v>
          </cell>
          <cell r="V17">
            <v>0</v>
          </cell>
          <cell r="Y17">
            <v>0</v>
          </cell>
          <cell r="Z17">
            <v>0</v>
          </cell>
          <cell r="AA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D18">
            <v>3</v>
          </cell>
          <cell r="E18" t="str">
            <v>Spese per incremento di attività finanziarie</v>
          </cell>
          <cell r="F18">
            <v>302</v>
          </cell>
          <cell r="G18" t="str">
            <v>Concessione crediti di breve termine</v>
          </cell>
          <cell r="J18">
            <v>0</v>
          </cell>
          <cell r="K18">
            <v>0</v>
          </cell>
          <cell r="L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  <cell r="U18">
            <v>0</v>
          </cell>
          <cell r="V18">
            <v>0</v>
          </cell>
          <cell r="Y18">
            <v>0</v>
          </cell>
          <cell r="Z18">
            <v>0</v>
          </cell>
          <cell r="AA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D19">
            <v>3</v>
          </cell>
          <cell r="E19" t="str">
            <v>Spese per incremento di attività finanziarie</v>
          </cell>
          <cell r="F19">
            <v>303</v>
          </cell>
          <cell r="G19" t="str">
            <v>Concessione crediti di medio-lungo termine</v>
          </cell>
          <cell r="J19">
            <v>0</v>
          </cell>
          <cell r="K19">
            <v>0</v>
          </cell>
          <cell r="L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  <cell r="U19">
            <v>0</v>
          </cell>
          <cell r="V19">
            <v>0</v>
          </cell>
          <cell r="Y19">
            <v>0</v>
          </cell>
          <cell r="Z19">
            <v>0</v>
          </cell>
          <cell r="AA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D20">
            <v>3</v>
          </cell>
          <cell r="E20" t="str">
            <v>Spese per incremento di attività finanziarie</v>
          </cell>
          <cell r="F20">
            <v>304</v>
          </cell>
          <cell r="G20" t="str">
            <v>Altre spese per incremento di attività finanziarie</v>
          </cell>
          <cell r="J20">
            <v>0</v>
          </cell>
          <cell r="K20">
            <v>0</v>
          </cell>
          <cell r="L20">
            <v>0</v>
          </cell>
          <cell r="O20">
            <v>0</v>
          </cell>
          <cell r="P20">
            <v>0</v>
          </cell>
          <cell r="Q20">
            <v>0</v>
          </cell>
          <cell r="T20">
            <v>0</v>
          </cell>
          <cell r="U20">
            <v>0</v>
          </cell>
          <cell r="V20">
            <v>0</v>
          </cell>
          <cell r="Y20">
            <v>0</v>
          </cell>
          <cell r="Z20">
            <v>0</v>
          </cell>
          <cell r="AA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D21">
            <v>4</v>
          </cell>
          <cell r="E21" t="str">
            <v>Rimborso di prestiti</v>
          </cell>
          <cell r="F21">
            <v>401</v>
          </cell>
          <cell r="G21" t="str">
            <v>Rimborso di titoli obbligazionari</v>
          </cell>
          <cell r="J21">
            <v>0</v>
          </cell>
          <cell r="K21">
            <v>0</v>
          </cell>
          <cell r="L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  <cell r="U21">
            <v>0</v>
          </cell>
          <cell r="V21">
            <v>0</v>
          </cell>
          <cell r="Y21">
            <v>0</v>
          </cell>
          <cell r="Z21">
            <v>0</v>
          </cell>
          <cell r="AA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D22">
            <v>4</v>
          </cell>
          <cell r="E22" t="str">
            <v>Rimborso di prestiti</v>
          </cell>
          <cell r="F22">
            <v>402</v>
          </cell>
          <cell r="G22" t="str">
            <v>Rimborso prestiti a breve termine</v>
          </cell>
          <cell r="J22">
            <v>0</v>
          </cell>
          <cell r="K22">
            <v>0</v>
          </cell>
          <cell r="L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Y22">
            <v>0</v>
          </cell>
          <cell r="Z22">
            <v>0</v>
          </cell>
          <cell r="AA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D23">
            <v>4</v>
          </cell>
          <cell r="E23" t="str">
            <v>Rimborso di prestiti</v>
          </cell>
          <cell r="F23">
            <v>403</v>
          </cell>
          <cell r="G23" t="str">
            <v>Rimborso mutui e altri finanziamenti a medio lungo termine</v>
          </cell>
          <cell r="J23">
            <v>0</v>
          </cell>
          <cell r="K23">
            <v>0</v>
          </cell>
          <cell r="L23">
            <v>0</v>
          </cell>
          <cell r="O23">
            <v>0</v>
          </cell>
          <cell r="P23">
            <v>0</v>
          </cell>
          <cell r="Q23">
            <v>0</v>
          </cell>
          <cell r="T23">
            <v>0</v>
          </cell>
          <cell r="U23">
            <v>0</v>
          </cell>
          <cell r="V23">
            <v>0</v>
          </cell>
          <cell r="Y23">
            <v>0</v>
          </cell>
          <cell r="Z23">
            <v>0</v>
          </cell>
          <cell r="AA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D24">
            <v>4</v>
          </cell>
          <cell r="E24" t="str">
            <v>Rimborso di prestiti</v>
          </cell>
          <cell r="F24">
            <v>404</v>
          </cell>
          <cell r="G24" t="str">
            <v>Rimborso di altre forme di indebitamento</v>
          </cell>
          <cell r="J24">
            <v>0</v>
          </cell>
          <cell r="K24">
            <v>0</v>
          </cell>
          <cell r="L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  <cell r="U24">
            <v>0</v>
          </cell>
          <cell r="V24">
            <v>0</v>
          </cell>
          <cell r="Y24">
            <v>0</v>
          </cell>
          <cell r="Z24">
            <v>0</v>
          </cell>
          <cell r="AA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D25">
            <v>4</v>
          </cell>
          <cell r="E25" t="str">
            <v>Rimborso di prestiti</v>
          </cell>
          <cell r="F25">
            <v>405</v>
          </cell>
          <cell r="G25" t="str">
            <v>Fondi per  rimborso prestiti (solo per le Regioni)</v>
          </cell>
          <cell r="J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  <cell r="Q25">
            <v>0</v>
          </cell>
          <cell r="T25">
            <v>0</v>
          </cell>
          <cell r="U25">
            <v>0</v>
          </cell>
          <cell r="V25">
            <v>0</v>
          </cell>
          <cell r="Y25">
            <v>0</v>
          </cell>
          <cell r="Z25">
            <v>0</v>
          </cell>
          <cell r="AA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D26">
            <v>5</v>
          </cell>
          <cell r="E26" t="str">
            <v>Chiusura Anticipazioni da istituto tesoriere/cassiere</v>
          </cell>
          <cell r="F26">
            <v>501</v>
          </cell>
          <cell r="G26" t="str">
            <v>Chiusura Anticipazioni ricevute da istituto tesoriere/cassiere</v>
          </cell>
          <cell r="J26">
            <v>0</v>
          </cell>
          <cell r="K26">
            <v>0</v>
          </cell>
          <cell r="L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  <cell r="U26">
            <v>0</v>
          </cell>
          <cell r="V26">
            <v>0</v>
          </cell>
          <cell r="Y26">
            <v>0</v>
          </cell>
          <cell r="Z26">
            <v>0</v>
          </cell>
          <cell r="AA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D27">
            <v>7</v>
          </cell>
          <cell r="E27" t="str">
            <v>Spese per conto terzi e partite di giro</v>
          </cell>
          <cell r="F27">
            <v>701</v>
          </cell>
          <cell r="G27" t="str">
            <v>Uscite per partite di giro</v>
          </cell>
          <cell r="J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  <cell r="Q27">
            <v>0</v>
          </cell>
          <cell r="T27">
            <v>0</v>
          </cell>
          <cell r="U27">
            <v>0</v>
          </cell>
          <cell r="V27">
            <v>0</v>
          </cell>
          <cell r="Y27">
            <v>0</v>
          </cell>
          <cell r="Z27">
            <v>0</v>
          </cell>
          <cell r="AA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D28">
            <v>7</v>
          </cell>
          <cell r="E28" t="str">
            <v>Spese per conto terzi e partite di giro</v>
          </cell>
          <cell r="F28">
            <v>702</v>
          </cell>
          <cell r="G28" t="str">
            <v>Uscite per conto terzi</v>
          </cell>
          <cell r="J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  <cell r="U28">
            <v>0</v>
          </cell>
          <cell r="V28">
            <v>0</v>
          </cell>
          <cell r="Y28">
            <v>0</v>
          </cell>
          <cell r="Z28">
            <v>0</v>
          </cell>
          <cell r="AA28">
            <v>0</v>
          </cell>
          <cell r="AD28">
            <v>0</v>
          </cell>
          <cell r="AE28">
            <v>0</v>
          </cell>
          <cell r="AF28">
            <v>0</v>
          </cell>
        </row>
      </sheetData>
      <sheetData sheetId="3">
        <row r="2">
          <cell r="D2">
            <v>1</v>
          </cell>
          <cell r="E2" t="str">
            <v>Spese correnti</v>
          </cell>
          <cell r="F2">
            <v>101</v>
          </cell>
          <cell r="G2" t="str">
            <v>Redditi da lavoro dipendente</v>
          </cell>
          <cell r="H2">
            <v>11</v>
          </cell>
          <cell r="I2" t="str">
            <v>Soccorso civile</v>
          </cell>
          <cell r="J2">
            <v>0</v>
          </cell>
          <cell r="K2">
            <v>0</v>
          </cell>
          <cell r="L2">
            <v>0</v>
          </cell>
          <cell r="M2">
            <v>12</v>
          </cell>
          <cell r="N2" t="str">
            <v>Diritti sociali, politiche sociali e famiglia</v>
          </cell>
          <cell r="O2">
            <v>425571.22</v>
          </cell>
          <cell r="P2">
            <v>423.13</v>
          </cell>
          <cell r="Q2">
            <v>425202.27</v>
          </cell>
          <cell r="R2">
            <v>13</v>
          </cell>
          <cell r="S2" t="str">
            <v>Tutela della salute</v>
          </cell>
          <cell r="T2">
            <v>0</v>
          </cell>
          <cell r="U2">
            <v>0</v>
          </cell>
          <cell r="V2">
            <v>0</v>
          </cell>
          <cell r="W2">
            <v>14</v>
          </cell>
          <cell r="X2" t="str">
            <v>Sviluppo economico e competitività</v>
          </cell>
          <cell r="Y2">
            <v>0</v>
          </cell>
          <cell r="Z2">
            <v>0</v>
          </cell>
          <cell r="AA2">
            <v>0</v>
          </cell>
          <cell r="AB2">
            <v>15</v>
          </cell>
          <cell r="AC2" t="str">
            <v>Politiche per il lavoro e la formazione professionale</v>
          </cell>
          <cell r="AD2">
            <v>3900</v>
          </cell>
          <cell r="AE2">
            <v>55</v>
          </cell>
          <cell r="AF2">
            <v>3941</v>
          </cell>
        </row>
        <row r="3">
          <cell r="D3">
            <v>1</v>
          </cell>
          <cell r="E3" t="str">
            <v>Spese correnti</v>
          </cell>
          <cell r="F3">
            <v>102</v>
          </cell>
          <cell r="G3" t="str">
            <v>Imposte e tasse a carico dell'ente</v>
          </cell>
          <cell r="J3">
            <v>0</v>
          </cell>
          <cell r="K3">
            <v>0</v>
          </cell>
          <cell r="L3">
            <v>0</v>
          </cell>
          <cell r="O3">
            <v>40023.46</v>
          </cell>
          <cell r="P3">
            <v>0</v>
          </cell>
          <cell r="Q3">
            <v>43624.47</v>
          </cell>
          <cell r="T3">
            <v>0</v>
          </cell>
          <cell r="U3">
            <v>0</v>
          </cell>
          <cell r="V3">
            <v>0</v>
          </cell>
          <cell r="Y3">
            <v>0</v>
          </cell>
          <cell r="Z3">
            <v>0</v>
          </cell>
          <cell r="AA3">
            <v>0</v>
          </cell>
          <cell r="AD3">
            <v>0</v>
          </cell>
          <cell r="AE3">
            <v>0</v>
          </cell>
          <cell r="AF3">
            <v>0</v>
          </cell>
        </row>
        <row r="4">
          <cell r="D4">
            <v>1</v>
          </cell>
          <cell r="E4" t="str">
            <v>Spese correnti</v>
          </cell>
          <cell r="F4">
            <v>103</v>
          </cell>
          <cell r="G4" t="str">
            <v>Acquisto di beni e servizi</v>
          </cell>
          <cell r="J4">
            <v>0</v>
          </cell>
          <cell r="K4">
            <v>0</v>
          </cell>
          <cell r="L4">
            <v>0</v>
          </cell>
          <cell r="O4">
            <v>1252807.6000000001</v>
          </cell>
          <cell r="P4">
            <v>27877.23</v>
          </cell>
          <cell r="Q4">
            <v>1375182.07</v>
          </cell>
          <cell r="T4">
            <v>0</v>
          </cell>
          <cell r="U4">
            <v>0</v>
          </cell>
          <cell r="V4">
            <v>0</v>
          </cell>
          <cell r="Y4">
            <v>15003.56</v>
          </cell>
          <cell r="Z4">
            <v>0</v>
          </cell>
          <cell r="AA4">
            <v>15860</v>
          </cell>
          <cell r="AD4">
            <v>0</v>
          </cell>
          <cell r="AE4">
            <v>15000</v>
          </cell>
          <cell r="AF4">
            <v>0</v>
          </cell>
        </row>
        <row r="5">
          <cell r="D5">
            <v>1</v>
          </cell>
          <cell r="E5" t="str">
            <v>Spese correnti</v>
          </cell>
          <cell r="F5">
            <v>104</v>
          </cell>
          <cell r="G5" t="str">
            <v>Trasferimenti correnti</v>
          </cell>
          <cell r="J5">
            <v>3500</v>
          </cell>
          <cell r="K5">
            <v>0</v>
          </cell>
          <cell r="L5">
            <v>3500</v>
          </cell>
          <cell r="O5">
            <v>3892362.2</v>
          </cell>
          <cell r="P5">
            <v>716980</v>
          </cell>
          <cell r="Q5">
            <v>3728296.8</v>
          </cell>
          <cell r="T5">
            <v>0</v>
          </cell>
          <cell r="U5">
            <v>0</v>
          </cell>
          <cell r="V5">
            <v>0</v>
          </cell>
          <cell r="Y5">
            <v>1572</v>
          </cell>
          <cell r="Z5">
            <v>0</v>
          </cell>
          <cell r="AA5">
            <v>1572</v>
          </cell>
          <cell r="AD5">
            <v>0</v>
          </cell>
          <cell r="AE5">
            <v>0</v>
          </cell>
          <cell r="AF5">
            <v>0</v>
          </cell>
        </row>
        <row r="6">
          <cell r="D6">
            <v>1</v>
          </cell>
          <cell r="E6" t="str">
            <v>Spese correnti</v>
          </cell>
          <cell r="F6">
            <v>105</v>
          </cell>
          <cell r="G6" t="str">
            <v>Trasferimenti di tributi (solo per le Regioni)</v>
          </cell>
          <cell r="J6">
            <v>0</v>
          </cell>
          <cell r="K6">
            <v>0</v>
          </cell>
          <cell r="L6">
            <v>0</v>
          </cell>
          <cell r="O6">
            <v>0</v>
          </cell>
          <cell r="P6">
            <v>0</v>
          </cell>
          <cell r="Q6">
            <v>0</v>
          </cell>
          <cell r="T6">
            <v>0</v>
          </cell>
          <cell r="U6">
            <v>0</v>
          </cell>
          <cell r="V6">
            <v>0</v>
          </cell>
          <cell r="Y6">
            <v>0</v>
          </cell>
          <cell r="Z6">
            <v>0</v>
          </cell>
          <cell r="AA6">
            <v>0</v>
          </cell>
          <cell r="AD6">
            <v>0</v>
          </cell>
          <cell r="AE6">
            <v>0</v>
          </cell>
          <cell r="AF6">
            <v>0</v>
          </cell>
        </row>
        <row r="7">
          <cell r="D7">
            <v>1</v>
          </cell>
          <cell r="E7" t="str">
            <v>Spese correnti</v>
          </cell>
          <cell r="F7">
            <v>106</v>
          </cell>
          <cell r="G7" t="str">
            <v>Fondi perequativi (solo per le Regioni)</v>
          </cell>
          <cell r="J7">
            <v>0</v>
          </cell>
          <cell r="K7">
            <v>0</v>
          </cell>
          <cell r="L7">
            <v>0</v>
          </cell>
          <cell r="O7">
            <v>0</v>
          </cell>
          <cell r="P7">
            <v>0</v>
          </cell>
          <cell r="Q7">
            <v>0</v>
          </cell>
          <cell r="T7">
            <v>0</v>
          </cell>
          <cell r="U7">
            <v>0</v>
          </cell>
          <cell r="V7">
            <v>0</v>
          </cell>
          <cell r="Y7">
            <v>0</v>
          </cell>
          <cell r="Z7">
            <v>0</v>
          </cell>
          <cell r="AA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D8">
            <v>1</v>
          </cell>
          <cell r="E8" t="str">
            <v>Spese correnti</v>
          </cell>
          <cell r="F8">
            <v>107</v>
          </cell>
          <cell r="G8" t="str">
            <v>Interessi passivi</v>
          </cell>
          <cell r="J8">
            <v>0</v>
          </cell>
          <cell r="K8">
            <v>0</v>
          </cell>
          <cell r="L8">
            <v>0</v>
          </cell>
          <cell r="O8">
            <v>0</v>
          </cell>
          <cell r="P8">
            <v>0</v>
          </cell>
          <cell r="Q8">
            <v>0</v>
          </cell>
          <cell r="T8">
            <v>0</v>
          </cell>
          <cell r="U8">
            <v>0</v>
          </cell>
          <cell r="V8">
            <v>0</v>
          </cell>
          <cell r="Y8">
            <v>0</v>
          </cell>
          <cell r="Z8">
            <v>0</v>
          </cell>
          <cell r="AA8">
            <v>0</v>
          </cell>
          <cell r="AD8">
            <v>0</v>
          </cell>
          <cell r="AE8">
            <v>0</v>
          </cell>
          <cell r="AF8">
            <v>0</v>
          </cell>
        </row>
        <row r="9">
          <cell r="D9">
            <v>1</v>
          </cell>
          <cell r="E9" t="str">
            <v>Spese correnti</v>
          </cell>
          <cell r="F9">
            <v>108</v>
          </cell>
          <cell r="G9" t="str">
            <v>Altre spese per redditi da capitale</v>
          </cell>
          <cell r="J9">
            <v>0</v>
          </cell>
          <cell r="K9">
            <v>0</v>
          </cell>
          <cell r="L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  <cell r="U9">
            <v>0</v>
          </cell>
          <cell r="V9">
            <v>0</v>
          </cell>
          <cell r="Y9">
            <v>0</v>
          </cell>
          <cell r="Z9">
            <v>0</v>
          </cell>
          <cell r="AA9">
            <v>0</v>
          </cell>
          <cell r="AD9">
            <v>0</v>
          </cell>
          <cell r="AE9">
            <v>0</v>
          </cell>
          <cell r="AF9">
            <v>0</v>
          </cell>
        </row>
        <row r="10">
          <cell r="D10">
            <v>1</v>
          </cell>
          <cell r="E10" t="str">
            <v>Spese correnti</v>
          </cell>
          <cell r="F10">
            <v>109</v>
          </cell>
          <cell r="G10" t="str">
            <v>Rimborsi e poste correttive delle entrate</v>
          </cell>
          <cell r="J10">
            <v>0</v>
          </cell>
          <cell r="K10">
            <v>0</v>
          </cell>
          <cell r="L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  <cell r="U10">
            <v>0</v>
          </cell>
          <cell r="V10">
            <v>0</v>
          </cell>
          <cell r="Y10">
            <v>0</v>
          </cell>
          <cell r="Z10">
            <v>0</v>
          </cell>
          <cell r="AA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D11">
            <v>1</v>
          </cell>
          <cell r="E11" t="str">
            <v>Spese correnti</v>
          </cell>
          <cell r="F11">
            <v>110</v>
          </cell>
          <cell r="G11" t="str">
            <v>Altre spese correnti</v>
          </cell>
          <cell r="J11">
            <v>0</v>
          </cell>
          <cell r="K11">
            <v>0</v>
          </cell>
          <cell r="L11">
            <v>0</v>
          </cell>
          <cell r="O11">
            <v>26820</v>
          </cell>
          <cell r="P11">
            <v>0</v>
          </cell>
          <cell r="Q11">
            <v>13002.08</v>
          </cell>
          <cell r="T11">
            <v>0</v>
          </cell>
          <cell r="U11">
            <v>0</v>
          </cell>
          <cell r="V11">
            <v>0</v>
          </cell>
          <cell r="Y11">
            <v>0</v>
          </cell>
          <cell r="Z11">
            <v>0</v>
          </cell>
          <cell r="AA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D12">
            <v>2</v>
          </cell>
          <cell r="E12" t="str">
            <v>Spese in conto capitale</v>
          </cell>
          <cell r="F12">
            <v>201</v>
          </cell>
          <cell r="G12" t="str">
            <v>Tributi in conto capitale a carico dell'ente</v>
          </cell>
          <cell r="J12">
            <v>0</v>
          </cell>
          <cell r="K12">
            <v>0</v>
          </cell>
          <cell r="L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  <cell r="U12">
            <v>0</v>
          </cell>
          <cell r="V12">
            <v>0</v>
          </cell>
          <cell r="Y12">
            <v>0</v>
          </cell>
          <cell r="Z12">
            <v>0</v>
          </cell>
          <cell r="AA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D13">
            <v>2</v>
          </cell>
          <cell r="E13" t="str">
            <v>Spese in conto capitale</v>
          </cell>
          <cell r="F13">
            <v>202</v>
          </cell>
          <cell r="G13" t="str">
            <v>Investimenti fissi lordi e acquisto di terreni</v>
          </cell>
          <cell r="J13">
            <v>0</v>
          </cell>
          <cell r="K13">
            <v>0</v>
          </cell>
          <cell r="L13">
            <v>0</v>
          </cell>
          <cell r="O13">
            <v>270520.56</v>
          </cell>
          <cell r="P13">
            <v>103147.79</v>
          </cell>
          <cell r="Q13">
            <v>171379.15</v>
          </cell>
          <cell r="T13">
            <v>0</v>
          </cell>
          <cell r="U13">
            <v>0</v>
          </cell>
          <cell r="V13">
            <v>0</v>
          </cell>
          <cell r="Y13">
            <v>81033.570000000007</v>
          </cell>
          <cell r="Z13">
            <v>4714.78</v>
          </cell>
          <cell r="AA13">
            <v>86294.88</v>
          </cell>
          <cell r="AD13">
            <v>0</v>
          </cell>
          <cell r="AE13">
            <v>0</v>
          </cell>
          <cell r="AF13">
            <v>0</v>
          </cell>
        </row>
        <row r="14">
          <cell r="D14">
            <v>2</v>
          </cell>
          <cell r="E14" t="str">
            <v>Spese in conto capitale</v>
          </cell>
          <cell r="F14">
            <v>203</v>
          </cell>
          <cell r="G14" t="str">
            <v>Contributi agli investimenti</v>
          </cell>
          <cell r="J14">
            <v>0</v>
          </cell>
          <cell r="K14">
            <v>0</v>
          </cell>
          <cell r="L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  <cell r="U14">
            <v>0</v>
          </cell>
          <cell r="V14">
            <v>0</v>
          </cell>
          <cell r="Y14">
            <v>0</v>
          </cell>
          <cell r="Z14">
            <v>0</v>
          </cell>
          <cell r="AA14">
            <v>0</v>
          </cell>
          <cell r="AD14">
            <v>20000</v>
          </cell>
          <cell r="AE14">
            <v>18000</v>
          </cell>
          <cell r="AF14">
            <v>0</v>
          </cell>
        </row>
        <row r="15">
          <cell r="D15">
            <v>2</v>
          </cell>
          <cell r="E15" t="str">
            <v>Spese in conto capitale</v>
          </cell>
          <cell r="F15">
            <v>204</v>
          </cell>
          <cell r="G15" t="str">
            <v>Altri trasferimenti in conto capitale</v>
          </cell>
          <cell r="J15">
            <v>0</v>
          </cell>
          <cell r="K15">
            <v>0</v>
          </cell>
          <cell r="L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  <cell r="U15">
            <v>0</v>
          </cell>
          <cell r="V15">
            <v>0</v>
          </cell>
          <cell r="Y15">
            <v>0</v>
          </cell>
          <cell r="Z15">
            <v>0</v>
          </cell>
          <cell r="AA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D16">
            <v>2</v>
          </cell>
          <cell r="E16" t="str">
            <v>Spese in conto capitale</v>
          </cell>
          <cell r="F16">
            <v>205</v>
          </cell>
          <cell r="G16" t="str">
            <v>Altre spese in conto capitale</v>
          </cell>
          <cell r="J16">
            <v>0</v>
          </cell>
          <cell r="K16">
            <v>0</v>
          </cell>
          <cell r="L16">
            <v>0</v>
          </cell>
          <cell r="O16">
            <v>0</v>
          </cell>
          <cell r="P16">
            <v>0</v>
          </cell>
          <cell r="Q16">
            <v>0</v>
          </cell>
          <cell r="T16">
            <v>0</v>
          </cell>
          <cell r="U16">
            <v>0</v>
          </cell>
          <cell r="V16">
            <v>0</v>
          </cell>
          <cell r="Y16">
            <v>0</v>
          </cell>
          <cell r="Z16">
            <v>0</v>
          </cell>
          <cell r="AA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D17">
            <v>3</v>
          </cell>
          <cell r="E17" t="str">
            <v>Spese per incremento di attività finanziarie</v>
          </cell>
          <cell r="F17">
            <v>301</v>
          </cell>
          <cell r="G17" t="str">
            <v>Acquisizioni di attività finanziarie</v>
          </cell>
          <cell r="J17">
            <v>0</v>
          </cell>
          <cell r="K17">
            <v>0</v>
          </cell>
          <cell r="L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  <cell r="U17">
            <v>0</v>
          </cell>
          <cell r="V17">
            <v>0</v>
          </cell>
          <cell r="Y17">
            <v>0</v>
          </cell>
          <cell r="Z17">
            <v>0</v>
          </cell>
          <cell r="AA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D18">
            <v>3</v>
          </cell>
          <cell r="E18" t="str">
            <v>Spese per incremento di attività finanziarie</v>
          </cell>
          <cell r="F18">
            <v>302</v>
          </cell>
          <cell r="G18" t="str">
            <v>Concessione crediti di breve termine</v>
          </cell>
          <cell r="J18">
            <v>0</v>
          </cell>
          <cell r="K18">
            <v>0</v>
          </cell>
          <cell r="L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  <cell r="U18">
            <v>0</v>
          </cell>
          <cell r="V18">
            <v>0</v>
          </cell>
          <cell r="Y18">
            <v>0</v>
          </cell>
          <cell r="Z18">
            <v>0</v>
          </cell>
          <cell r="AA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D19">
            <v>3</v>
          </cell>
          <cell r="E19" t="str">
            <v>Spese per incremento di attività finanziarie</v>
          </cell>
          <cell r="F19">
            <v>303</v>
          </cell>
          <cell r="G19" t="str">
            <v>Concessione crediti di medio-lungo termine</v>
          </cell>
          <cell r="J19">
            <v>0</v>
          </cell>
          <cell r="K19">
            <v>0</v>
          </cell>
          <cell r="L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  <cell r="U19">
            <v>0</v>
          </cell>
          <cell r="V19">
            <v>0</v>
          </cell>
          <cell r="Y19">
            <v>0</v>
          </cell>
          <cell r="Z19">
            <v>0</v>
          </cell>
          <cell r="AA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D20">
            <v>3</v>
          </cell>
          <cell r="E20" t="str">
            <v>Spese per incremento di attività finanziarie</v>
          </cell>
          <cell r="F20">
            <v>304</v>
          </cell>
          <cell r="G20" t="str">
            <v>Altre spese per incremento di attività finanziarie</v>
          </cell>
          <cell r="J20">
            <v>0</v>
          </cell>
          <cell r="K20">
            <v>0</v>
          </cell>
          <cell r="L20">
            <v>0</v>
          </cell>
          <cell r="O20">
            <v>0</v>
          </cell>
          <cell r="P20">
            <v>0</v>
          </cell>
          <cell r="Q20">
            <v>0</v>
          </cell>
          <cell r="T20">
            <v>0</v>
          </cell>
          <cell r="U20">
            <v>0</v>
          </cell>
          <cell r="V20">
            <v>0</v>
          </cell>
          <cell r="Y20">
            <v>0</v>
          </cell>
          <cell r="Z20">
            <v>0</v>
          </cell>
          <cell r="AA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D21">
            <v>4</v>
          </cell>
          <cell r="E21" t="str">
            <v>Rimborso di prestiti</v>
          </cell>
          <cell r="F21">
            <v>401</v>
          </cell>
          <cell r="G21" t="str">
            <v>Rimborso di titoli obbligazionari</v>
          </cell>
          <cell r="J21">
            <v>0</v>
          </cell>
          <cell r="K21">
            <v>0</v>
          </cell>
          <cell r="L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  <cell r="U21">
            <v>0</v>
          </cell>
          <cell r="V21">
            <v>0</v>
          </cell>
          <cell r="Y21">
            <v>0</v>
          </cell>
          <cell r="Z21">
            <v>0</v>
          </cell>
          <cell r="AA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D22">
            <v>4</v>
          </cell>
          <cell r="E22" t="str">
            <v>Rimborso di prestiti</v>
          </cell>
          <cell r="F22">
            <v>402</v>
          </cell>
          <cell r="G22" t="str">
            <v>Rimborso prestiti a breve termine</v>
          </cell>
          <cell r="J22">
            <v>0</v>
          </cell>
          <cell r="K22">
            <v>0</v>
          </cell>
          <cell r="L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Y22">
            <v>0</v>
          </cell>
          <cell r="Z22">
            <v>0</v>
          </cell>
          <cell r="AA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D23">
            <v>4</v>
          </cell>
          <cell r="E23" t="str">
            <v>Rimborso di prestiti</v>
          </cell>
          <cell r="F23">
            <v>403</v>
          </cell>
          <cell r="G23" t="str">
            <v>Rimborso mutui e altri finanziamenti a medio lungo termine</v>
          </cell>
          <cell r="J23">
            <v>0</v>
          </cell>
          <cell r="K23">
            <v>0</v>
          </cell>
          <cell r="L23">
            <v>0</v>
          </cell>
          <cell r="O23">
            <v>0</v>
          </cell>
          <cell r="P23">
            <v>0</v>
          </cell>
          <cell r="Q23">
            <v>0</v>
          </cell>
          <cell r="T23">
            <v>0</v>
          </cell>
          <cell r="U23">
            <v>0</v>
          </cell>
          <cell r="V23">
            <v>0</v>
          </cell>
          <cell r="Y23">
            <v>0</v>
          </cell>
          <cell r="Z23">
            <v>0</v>
          </cell>
          <cell r="AA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D24">
            <v>4</v>
          </cell>
          <cell r="E24" t="str">
            <v>Rimborso di prestiti</v>
          </cell>
          <cell r="F24">
            <v>404</v>
          </cell>
          <cell r="G24" t="str">
            <v>Rimborso di altre forme di indebitamento</v>
          </cell>
          <cell r="J24">
            <v>0</v>
          </cell>
          <cell r="K24">
            <v>0</v>
          </cell>
          <cell r="L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  <cell r="U24">
            <v>0</v>
          </cell>
          <cell r="V24">
            <v>0</v>
          </cell>
          <cell r="Y24">
            <v>0</v>
          </cell>
          <cell r="Z24">
            <v>0</v>
          </cell>
          <cell r="AA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D25">
            <v>4</v>
          </cell>
          <cell r="E25" t="str">
            <v>Rimborso di prestiti</v>
          </cell>
          <cell r="F25">
            <v>405</v>
          </cell>
          <cell r="G25" t="str">
            <v>Fondi per  rimborso prestiti (solo per le Regioni)</v>
          </cell>
          <cell r="J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  <cell r="Q25">
            <v>0</v>
          </cell>
          <cell r="T25">
            <v>0</v>
          </cell>
          <cell r="U25">
            <v>0</v>
          </cell>
          <cell r="V25">
            <v>0</v>
          </cell>
          <cell r="Y25">
            <v>0</v>
          </cell>
          <cell r="Z25">
            <v>0</v>
          </cell>
          <cell r="AA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D26">
            <v>5</v>
          </cell>
          <cell r="E26" t="str">
            <v>Chiusura Anticipazioni da istituto tesoriere/cassiere</v>
          </cell>
          <cell r="F26">
            <v>501</v>
          </cell>
          <cell r="G26" t="str">
            <v>Chiusura Anticipazioni ricevute da istituto tesoriere/cassiere</v>
          </cell>
          <cell r="J26">
            <v>0</v>
          </cell>
          <cell r="K26">
            <v>0</v>
          </cell>
          <cell r="L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  <cell r="U26">
            <v>0</v>
          </cell>
          <cell r="V26">
            <v>0</v>
          </cell>
          <cell r="Y26">
            <v>0</v>
          </cell>
          <cell r="Z26">
            <v>0</v>
          </cell>
          <cell r="AA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D27">
            <v>7</v>
          </cell>
          <cell r="E27" t="str">
            <v>Spese per conto terzi e partite di giro</v>
          </cell>
          <cell r="F27">
            <v>701</v>
          </cell>
          <cell r="G27" t="str">
            <v>Uscite per partite di giro</v>
          </cell>
          <cell r="J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  <cell r="Q27">
            <v>0</v>
          </cell>
          <cell r="T27">
            <v>0</v>
          </cell>
          <cell r="U27">
            <v>0</v>
          </cell>
          <cell r="V27">
            <v>0</v>
          </cell>
          <cell r="Y27">
            <v>0</v>
          </cell>
          <cell r="Z27">
            <v>0</v>
          </cell>
          <cell r="AA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D28">
            <v>7</v>
          </cell>
          <cell r="E28" t="str">
            <v>Spese per conto terzi e partite di giro</v>
          </cell>
          <cell r="F28">
            <v>702</v>
          </cell>
          <cell r="G28" t="str">
            <v>Uscite per conto terzi</v>
          </cell>
          <cell r="J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  <cell r="U28">
            <v>0</v>
          </cell>
          <cell r="V28">
            <v>0</v>
          </cell>
          <cell r="Y28">
            <v>0</v>
          </cell>
          <cell r="Z28">
            <v>0</v>
          </cell>
          <cell r="AA28">
            <v>0</v>
          </cell>
          <cell r="AD28">
            <v>0</v>
          </cell>
          <cell r="AE28">
            <v>0</v>
          </cell>
          <cell r="AF28">
            <v>0</v>
          </cell>
        </row>
      </sheetData>
      <sheetData sheetId="4">
        <row r="2">
          <cell r="D2">
            <v>1</v>
          </cell>
          <cell r="E2" t="str">
            <v>Spese correnti</v>
          </cell>
          <cell r="F2">
            <v>101</v>
          </cell>
          <cell r="G2" t="str">
            <v>Redditi da lavoro dipendente</v>
          </cell>
          <cell r="H2">
            <v>16</v>
          </cell>
          <cell r="I2" t="str">
            <v>Agricoltura, politiche agroalimentari e pesca</v>
          </cell>
          <cell r="J2">
            <v>0</v>
          </cell>
          <cell r="K2">
            <v>0</v>
          </cell>
          <cell r="L2">
            <v>0</v>
          </cell>
          <cell r="M2">
            <v>17</v>
          </cell>
          <cell r="N2" t="str">
            <v>Energia e diversificazione delle fonti energetiche</v>
          </cell>
          <cell r="O2">
            <v>0</v>
          </cell>
          <cell r="P2">
            <v>0</v>
          </cell>
          <cell r="Q2">
            <v>0</v>
          </cell>
          <cell r="R2">
            <v>18</v>
          </cell>
          <cell r="S2" t="str">
            <v>Relazioni con le altre autonomie territoriali e locali</v>
          </cell>
          <cell r="T2">
            <v>0</v>
          </cell>
          <cell r="U2">
            <v>0</v>
          </cell>
          <cell r="V2">
            <v>0</v>
          </cell>
          <cell r="W2">
            <v>19</v>
          </cell>
          <cell r="X2" t="str">
            <v>Relazioni internazionali</v>
          </cell>
          <cell r="Y2">
            <v>0</v>
          </cell>
          <cell r="Z2">
            <v>0</v>
          </cell>
          <cell r="AA2">
            <v>0</v>
          </cell>
          <cell r="AB2">
            <v>20</v>
          </cell>
          <cell r="AC2" t="str">
            <v>Fondi e accantonamenti</v>
          </cell>
          <cell r="AD2">
            <v>0</v>
          </cell>
          <cell r="AE2">
            <v>0</v>
          </cell>
          <cell r="AF2">
            <v>0</v>
          </cell>
        </row>
        <row r="3">
          <cell r="D3">
            <v>1</v>
          </cell>
          <cell r="E3" t="str">
            <v>Spese correnti</v>
          </cell>
          <cell r="F3">
            <v>102</v>
          </cell>
          <cell r="G3" t="str">
            <v>Imposte e tasse a carico dell'ente</v>
          </cell>
          <cell r="J3">
            <v>0</v>
          </cell>
          <cell r="K3">
            <v>0</v>
          </cell>
          <cell r="L3">
            <v>0</v>
          </cell>
          <cell r="O3">
            <v>0</v>
          </cell>
          <cell r="P3">
            <v>0</v>
          </cell>
          <cell r="Q3">
            <v>0</v>
          </cell>
          <cell r="T3">
            <v>0</v>
          </cell>
          <cell r="U3">
            <v>0</v>
          </cell>
          <cell r="V3">
            <v>0</v>
          </cell>
          <cell r="Y3">
            <v>0</v>
          </cell>
          <cell r="Z3">
            <v>0</v>
          </cell>
          <cell r="AA3">
            <v>0</v>
          </cell>
          <cell r="AD3">
            <v>0</v>
          </cell>
          <cell r="AE3">
            <v>0</v>
          </cell>
          <cell r="AF3">
            <v>0</v>
          </cell>
        </row>
        <row r="4">
          <cell r="D4">
            <v>1</v>
          </cell>
          <cell r="E4" t="str">
            <v>Spese correnti</v>
          </cell>
          <cell r="F4">
            <v>103</v>
          </cell>
          <cell r="G4" t="str">
            <v>Acquisto di beni e servizi</v>
          </cell>
          <cell r="J4">
            <v>0</v>
          </cell>
          <cell r="K4">
            <v>0</v>
          </cell>
          <cell r="L4">
            <v>0</v>
          </cell>
          <cell r="O4">
            <v>0</v>
          </cell>
          <cell r="P4">
            <v>0</v>
          </cell>
          <cell r="Q4">
            <v>0</v>
          </cell>
          <cell r="T4">
            <v>0</v>
          </cell>
          <cell r="U4">
            <v>0</v>
          </cell>
          <cell r="V4">
            <v>0</v>
          </cell>
          <cell r="Y4">
            <v>0</v>
          </cell>
          <cell r="Z4">
            <v>0</v>
          </cell>
          <cell r="AA4">
            <v>0</v>
          </cell>
          <cell r="AD4">
            <v>0</v>
          </cell>
          <cell r="AE4">
            <v>0</v>
          </cell>
          <cell r="AF4">
            <v>0</v>
          </cell>
        </row>
        <row r="5">
          <cell r="D5">
            <v>1</v>
          </cell>
          <cell r="E5" t="str">
            <v>Spese correnti</v>
          </cell>
          <cell r="F5">
            <v>104</v>
          </cell>
          <cell r="G5" t="str">
            <v>Trasferimenti correnti</v>
          </cell>
          <cell r="J5">
            <v>5602</v>
          </cell>
          <cell r="K5">
            <v>0</v>
          </cell>
          <cell r="L5">
            <v>0</v>
          </cell>
          <cell r="O5">
            <v>0</v>
          </cell>
          <cell r="P5">
            <v>0</v>
          </cell>
          <cell r="Q5">
            <v>0</v>
          </cell>
          <cell r="T5">
            <v>0</v>
          </cell>
          <cell r="U5">
            <v>0</v>
          </cell>
          <cell r="V5">
            <v>0</v>
          </cell>
          <cell r="Y5">
            <v>0</v>
          </cell>
          <cell r="Z5">
            <v>0</v>
          </cell>
          <cell r="AA5">
            <v>0</v>
          </cell>
          <cell r="AD5">
            <v>0</v>
          </cell>
          <cell r="AE5">
            <v>0</v>
          </cell>
          <cell r="AF5">
            <v>0</v>
          </cell>
        </row>
        <row r="6">
          <cell r="D6">
            <v>1</v>
          </cell>
          <cell r="E6" t="str">
            <v>Spese correnti</v>
          </cell>
          <cell r="F6">
            <v>105</v>
          </cell>
          <cell r="G6" t="str">
            <v>Trasferimenti di tributi (solo per le Regioni)</v>
          </cell>
          <cell r="J6">
            <v>0</v>
          </cell>
          <cell r="K6">
            <v>0</v>
          </cell>
          <cell r="L6">
            <v>0</v>
          </cell>
          <cell r="O6">
            <v>0</v>
          </cell>
          <cell r="P6">
            <v>0</v>
          </cell>
          <cell r="Q6">
            <v>0</v>
          </cell>
          <cell r="T6">
            <v>0</v>
          </cell>
          <cell r="U6">
            <v>0</v>
          </cell>
          <cell r="V6">
            <v>0</v>
          </cell>
          <cell r="Y6">
            <v>0</v>
          </cell>
          <cell r="Z6">
            <v>0</v>
          </cell>
          <cell r="AA6">
            <v>0</v>
          </cell>
          <cell r="AD6">
            <v>0</v>
          </cell>
          <cell r="AE6">
            <v>0</v>
          </cell>
          <cell r="AF6">
            <v>0</v>
          </cell>
        </row>
        <row r="7">
          <cell r="D7">
            <v>1</v>
          </cell>
          <cell r="E7" t="str">
            <v>Spese correnti</v>
          </cell>
          <cell r="F7">
            <v>106</v>
          </cell>
          <cell r="G7" t="str">
            <v>Fondi perequativi (solo per le Regioni)</v>
          </cell>
          <cell r="J7">
            <v>0</v>
          </cell>
          <cell r="K7">
            <v>0</v>
          </cell>
          <cell r="L7">
            <v>0</v>
          </cell>
          <cell r="O7">
            <v>0</v>
          </cell>
          <cell r="P7">
            <v>0</v>
          </cell>
          <cell r="Q7">
            <v>0</v>
          </cell>
          <cell r="T7">
            <v>0</v>
          </cell>
          <cell r="U7">
            <v>0</v>
          </cell>
          <cell r="V7">
            <v>0</v>
          </cell>
          <cell r="Y7">
            <v>0</v>
          </cell>
          <cell r="Z7">
            <v>0</v>
          </cell>
          <cell r="AA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D8">
            <v>1</v>
          </cell>
          <cell r="E8" t="str">
            <v>Spese correnti</v>
          </cell>
          <cell r="F8">
            <v>107</v>
          </cell>
          <cell r="G8" t="str">
            <v>Interessi passivi</v>
          </cell>
          <cell r="J8">
            <v>0</v>
          </cell>
          <cell r="K8">
            <v>0</v>
          </cell>
          <cell r="L8">
            <v>0</v>
          </cell>
          <cell r="O8">
            <v>0</v>
          </cell>
          <cell r="P8">
            <v>0</v>
          </cell>
          <cell r="Q8">
            <v>0</v>
          </cell>
          <cell r="T8">
            <v>0</v>
          </cell>
          <cell r="U8">
            <v>0</v>
          </cell>
          <cell r="V8">
            <v>0</v>
          </cell>
          <cell r="Y8">
            <v>0</v>
          </cell>
          <cell r="Z8">
            <v>0</v>
          </cell>
          <cell r="AA8">
            <v>0</v>
          </cell>
          <cell r="AD8">
            <v>0</v>
          </cell>
          <cell r="AE8">
            <v>0</v>
          </cell>
          <cell r="AF8">
            <v>0</v>
          </cell>
        </row>
        <row r="9">
          <cell r="D9">
            <v>1</v>
          </cell>
          <cell r="E9" t="str">
            <v>Spese correnti</v>
          </cell>
          <cell r="F9">
            <v>108</v>
          </cell>
          <cell r="G9" t="str">
            <v>Altre spese per redditi da capitale</v>
          </cell>
          <cell r="J9">
            <v>0</v>
          </cell>
          <cell r="K9">
            <v>0</v>
          </cell>
          <cell r="L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  <cell r="U9">
            <v>0</v>
          </cell>
          <cell r="V9">
            <v>0</v>
          </cell>
          <cell r="Y9">
            <v>0</v>
          </cell>
          <cell r="Z9">
            <v>0</v>
          </cell>
          <cell r="AA9">
            <v>0</v>
          </cell>
          <cell r="AD9">
            <v>0</v>
          </cell>
          <cell r="AE9">
            <v>0</v>
          </cell>
          <cell r="AF9">
            <v>0</v>
          </cell>
        </row>
        <row r="10">
          <cell r="D10">
            <v>1</v>
          </cell>
          <cell r="E10" t="str">
            <v>Spese correnti</v>
          </cell>
          <cell r="F10">
            <v>109</v>
          </cell>
          <cell r="G10" t="str">
            <v>Rimborsi e poste correttive delle entrate</v>
          </cell>
          <cell r="J10">
            <v>0</v>
          </cell>
          <cell r="K10">
            <v>0</v>
          </cell>
          <cell r="L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  <cell r="U10">
            <v>0</v>
          </cell>
          <cell r="V10">
            <v>0</v>
          </cell>
          <cell r="Y10">
            <v>0</v>
          </cell>
          <cell r="Z10">
            <v>0</v>
          </cell>
          <cell r="AA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D11">
            <v>1</v>
          </cell>
          <cell r="E11" t="str">
            <v>Spese correnti</v>
          </cell>
          <cell r="F11">
            <v>110</v>
          </cell>
          <cell r="G11" t="str">
            <v>Altre spese correnti</v>
          </cell>
          <cell r="J11">
            <v>0</v>
          </cell>
          <cell r="K11">
            <v>0</v>
          </cell>
          <cell r="L11">
            <v>0</v>
          </cell>
          <cell r="O11">
            <v>0</v>
          </cell>
          <cell r="P11">
            <v>0</v>
          </cell>
          <cell r="Q11">
            <v>0</v>
          </cell>
          <cell r="T11">
            <v>0</v>
          </cell>
          <cell r="U11">
            <v>0</v>
          </cell>
          <cell r="V11">
            <v>0</v>
          </cell>
          <cell r="Y11">
            <v>0</v>
          </cell>
          <cell r="Z11">
            <v>0</v>
          </cell>
          <cell r="AA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D12">
            <v>2</v>
          </cell>
          <cell r="E12" t="str">
            <v>Spese in conto capitale</v>
          </cell>
          <cell r="F12">
            <v>201</v>
          </cell>
          <cell r="G12" t="str">
            <v>Tributi in conto capitale a carico dell'ente</v>
          </cell>
          <cell r="J12">
            <v>0</v>
          </cell>
          <cell r="K12">
            <v>0</v>
          </cell>
          <cell r="L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  <cell r="U12">
            <v>0</v>
          </cell>
          <cell r="V12">
            <v>0</v>
          </cell>
          <cell r="Y12">
            <v>0</v>
          </cell>
          <cell r="Z12">
            <v>0</v>
          </cell>
          <cell r="AA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D13">
            <v>2</v>
          </cell>
          <cell r="E13" t="str">
            <v>Spese in conto capitale</v>
          </cell>
          <cell r="F13">
            <v>202</v>
          </cell>
          <cell r="G13" t="str">
            <v>Investimenti fissi lordi e acquisto di terreni</v>
          </cell>
          <cell r="J13">
            <v>0</v>
          </cell>
          <cell r="K13">
            <v>28395.5</v>
          </cell>
          <cell r="L13">
            <v>0</v>
          </cell>
          <cell r="O13">
            <v>8711.81</v>
          </cell>
          <cell r="P13">
            <v>13818.19</v>
          </cell>
          <cell r="Q13">
            <v>0</v>
          </cell>
          <cell r="T13">
            <v>0</v>
          </cell>
          <cell r="U13">
            <v>0</v>
          </cell>
          <cell r="V13">
            <v>0</v>
          </cell>
          <cell r="Y13">
            <v>0</v>
          </cell>
          <cell r="Z13">
            <v>0</v>
          </cell>
          <cell r="AA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D14">
            <v>2</v>
          </cell>
          <cell r="E14" t="str">
            <v>Spese in conto capitale</v>
          </cell>
          <cell r="F14">
            <v>203</v>
          </cell>
          <cell r="G14" t="str">
            <v>Contributi agli investimenti</v>
          </cell>
          <cell r="J14">
            <v>0</v>
          </cell>
          <cell r="K14">
            <v>0</v>
          </cell>
          <cell r="L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  <cell r="U14">
            <v>0</v>
          </cell>
          <cell r="V14">
            <v>0</v>
          </cell>
          <cell r="Y14">
            <v>0</v>
          </cell>
          <cell r="Z14">
            <v>0</v>
          </cell>
          <cell r="AA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D15">
            <v>2</v>
          </cell>
          <cell r="E15" t="str">
            <v>Spese in conto capitale</v>
          </cell>
          <cell r="F15">
            <v>204</v>
          </cell>
          <cell r="G15" t="str">
            <v>Altri trasferimenti in conto capitale</v>
          </cell>
          <cell r="J15">
            <v>0</v>
          </cell>
          <cell r="K15">
            <v>0</v>
          </cell>
          <cell r="L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  <cell r="U15">
            <v>0</v>
          </cell>
          <cell r="V15">
            <v>0</v>
          </cell>
          <cell r="Y15">
            <v>0</v>
          </cell>
          <cell r="Z15">
            <v>0</v>
          </cell>
          <cell r="AA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D16">
            <v>2</v>
          </cell>
          <cell r="E16" t="str">
            <v>Spese in conto capitale</v>
          </cell>
          <cell r="F16">
            <v>205</v>
          </cell>
          <cell r="G16" t="str">
            <v>Altre spese in conto capitale</v>
          </cell>
          <cell r="J16">
            <v>0</v>
          </cell>
          <cell r="K16">
            <v>0</v>
          </cell>
          <cell r="L16">
            <v>0</v>
          </cell>
          <cell r="O16">
            <v>0</v>
          </cell>
          <cell r="P16">
            <v>0</v>
          </cell>
          <cell r="Q16">
            <v>0</v>
          </cell>
          <cell r="T16">
            <v>0</v>
          </cell>
          <cell r="U16">
            <v>0</v>
          </cell>
          <cell r="V16">
            <v>0</v>
          </cell>
          <cell r="Y16">
            <v>0</v>
          </cell>
          <cell r="Z16">
            <v>0</v>
          </cell>
          <cell r="AA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D17">
            <v>3</v>
          </cell>
          <cell r="E17" t="str">
            <v>Spese per incremento di attività finanziarie</v>
          </cell>
          <cell r="F17">
            <v>301</v>
          </cell>
          <cell r="G17" t="str">
            <v>Acquisizioni di attività finanziarie</v>
          </cell>
          <cell r="J17">
            <v>0</v>
          </cell>
          <cell r="K17">
            <v>0</v>
          </cell>
          <cell r="L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  <cell r="U17">
            <v>0</v>
          </cell>
          <cell r="V17">
            <v>0</v>
          </cell>
          <cell r="Y17">
            <v>0</v>
          </cell>
          <cell r="Z17">
            <v>0</v>
          </cell>
          <cell r="AA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D18">
            <v>3</v>
          </cell>
          <cell r="E18" t="str">
            <v>Spese per incremento di attività finanziarie</v>
          </cell>
          <cell r="F18">
            <v>302</v>
          </cell>
          <cell r="G18" t="str">
            <v>Concessione crediti di breve termine</v>
          </cell>
          <cell r="J18">
            <v>0</v>
          </cell>
          <cell r="K18">
            <v>0</v>
          </cell>
          <cell r="L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  <cell r="U18">
            <v>0</v>
          </cell>
          <cell r="V18">
            <v>0</v>
          </cell>
          <cell r="Y18">
            <v>0</v>
          </cell>
          <cell r="Z18">
            <v>0</v>
          </cell>
          <cell r="AA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D19">
            <v>3</v>
          </cell>
          <cell r="E19" t="str">
            <v>Spese per incremento di attività finanziarie</v>
          </cell>
          <cell r="F19">
            <v>303</v>
          </cell>
          <cell r="G19" t="str">
            <v>Concessione crediti di medio-lungo termine</v>
          </cell>
          <cell r="J19">
            <v>0</v>
          </cell>
          <cell r="K19">
            <v>0</v>
          </cell>
          <cell r="L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  <cell r="U19">
            <v>0</v>
          </cell>
          <cell r="V19">
            <v>0</v>
          </cell>
          <cell r="Y19">
            <v>0</v>
          </cell>
          <cell r="Z19">
            <v>0</v>
          </cell>
          <cell r="AA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D20">
            <v>3</v>
          </cell>
          <cell r="E20" t="str">
            <v>Spese per incremento di attività finanziarie</v>
          </cell>
          <cell r="F20">
            <v>304</v>
          </cell>
          <cell r="G20" t="str">
            <v>Altre spese per incremento di attività finanziarie</v>
          </cell>
          <cell r="J20">
            <v>0</v>
          </cell>
          <cell r="K20">
            <v>0</v>
          </cell>
          <cell r="L20">
            <v>0</v>
          </cell>
          <cell r="O20">
            <v>0</v>
          </cell>
          <cell r="P20">
            <v>0</v>
          </cell>
          <cell r="Q20">
            <v>0</v>
          </cell>
          <cell r="T20">
            <v>0</v>
          </cell>
          <cell r="U20">
            <v>0</v>
          </cell>
          <cell r="V20">
            <v>0</v>
          </cell>
          <cell r="Y20">
            <v>0</v>
          </cell>
          <cell r="Z20">
            <v>0</v>
          </cell>
          <cell r="AA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D21">
            <v>4</v>
          </cell>
          <cell r="E21" t="str">
            <v>Rimborso di prestiti</v>
          </cell>
          <cell r="F21">
            <v>401</v>
          </cell>
          <cell r="G21" t="str">
            <v>Rimborso di titoli obbligazionari</v>
          </cell>
          <cell r="J21">
            <v>0</v>
          </cell>
          <cell r="K21">
            <v>0</v>
          </cell>
          <cell r="L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  <cell r="U21">
            <v>0</v>
          </cell>
          <cell r="V21">
            <v>0</v>
          </cell>
          <cell r="Y21">
            <v>0</v>
          </cell>
          <cell r="Z21">
            <v>0</v>
          </cell>
          <cell r="AA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D22">
            <v>4</v>
          </cell>
          <cell r="E22" t="str">
            <v>Rimborso di prestiti</v>
          </cell>
          <cell r="F22">
            <v>402</v>
          </cell>
          <cell r="G22" t="str">
            <v>Rimborso prestiti a breve termine</v>
          </cell>
          <cell r="J22">
            <v>0</v>
          </cell>
          <cell r="K22">
            <v>0</v>
          </cell>
          <cell r="L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  <cell r="Y22">
            <v>0</v>
          </cell>
          <cell r="Z22">
            <v>0</v>
          </cell>
          <cell r="AA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D23">
            <v>4</v>
          </cell>
          <cell r="E23" t="str">
            <v>Rimborso di prestiti</v>
          </cell>
          <cell r="F23">
            <v>403</v>
          </cell>
          <cell r="G23" t="str">
            <v>Rimborso mutui e altri finanziamenti a medio lungo termine</v>
          </cell>
          <cell r="J23">
            <v>0</v>
          </cell>
          <cell r="K23">
            <v>0</v>
          </cell>
          <cell r="L23">
            <v>0</v>
          </cell>
          <cell r="O23">
            <v>0</v>
          </cell>
          <cell r="P23">
            <v>0</v>
          </cell>
          <cell r="Q23">
            <v>0</v>
          </cell>
          <cell r="T23">
            <v>0</v>
          </cell>
          <cell r="U23">
            <v>0</v>
          </cell>
          <cell r="V23">
            <v>0</v>
          </cell>
          <cell r="Y23">
            <v>0</v>
          </cell>
          <cell r="Z23">
            <v>0</v>
          </cell>
          <cell r="AA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D24">
            <v>4</v>
          </cell>
          <cell r="E24" t="str">
            <v>Rimborso di prestiti</v>
          </cell>
          <cell r="F24">
            <v>404</v>
          </cell>
          <cell r="G24" t="str">
            <v>Rimborso di altre forme di indebitamento</v>
          </cell>
          <cell r="J24">
            <v>0</v>
          </cell>
          <cell r="K24">
            <v>0</v>
          </cell>
          <cell r="L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  <cell r="U24">
            <v>0</v>
          </cell>
          <cell r="V24">
            <v>0</v>
          </cell>
          <cell r="Y24">
            <v>0</v>
          </cell>
          <cell r="Z24">
            <v>0</v>
          </cell>
          <cell r="AA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D25">
            <v>4</v>
          </cell>
          <cell r="E25" t="str">
            <v>Rimborso di prestiti</v>
          </cell>
          <cell r="F25">
            <v>405</v>
          </cell>
          <cell r="G25" t="str">
            <v>Fondi per  rimborso prestiti (solo per le Regioni)</v>
          </cell>
          <cell r="J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  <cell r="Q25">
            <v>0</v>
          </cell>
          <cell r="T25">
            <v>0</v>
          </cell>
          <cell r="U25">
            <v>0</v>
          </cell>
          <cell r="V25">
            <v>0</v>
          </cell>
          <cell r="Y25">
            <v>0</v>
          </cell>
          <cell r="Z25">
            <v>0</v>
          </cell>
          <cell r="AA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D26">
            <v>5</v>
          </cell>
          <cell r="E26" t="str">
            <v>Chiusura Anticipazioni da istituto tesoriere/cassiere</v>
          </cell>
          <cell r="F26">
            <v>501</v>
          </cell>
          <cell r="G26" t="str">
            <v>Chiusura Anticipazioni ricevute da istituto tesoriere/cassiere</v>
          </cell>
          <cell r="J26">
            <v>0</v>
          </cell>
          <cell r="K26">
            <v>0</v>
          </cell>
          <cell r="L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  <cell r="U26">
            <v>0</v>
          </cell>
          <cell r="V26">
            <v>0</v>
          </cell>
          <cell r="Y26">
            <v>0</v>
          </cell>
          <cell r="Z26">
            <v>0</v>
          </cell>
          <cell r="AA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D27">
            <v>7</v>
          </cell>
          <cell r="E27" t="str">
            <v>Spese per conto terzi e partite di giro</v>
          </cell>
          <cell r="F27">
            <v>701</v>
          </cell>
          <cell r="G27" t="str">
            <v>Uscite per partite di giro</v>
          </cell>
          <cell r="J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  <cell r="Q27">
            <v>0</v>
          </cell>
          <cell r="T27">
            <v>0</v>
          </cell>
          <cell r="U27">
            <v>0</v>
          </cell>
          <cell r="V27">
            <v>0</v>
          </cell>
          <cell r="Y27">
            <v>0</v>
          </cell>
          <cell r="Z27">
            <v>0</v>
          </cell>
          <cell r="AA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D28">
            <v>7</v>
          </cell>
          <cell r="E28" t="str">
            <v>Spese per conto terzi e partite di giro</v>
          </cell>
          <cell r="F28">
            <v>702</v>
          </cell>
          <cell r="G28" t="str">
            <v>Uscite per conto terzi</v>
          </cell>
          <cell r="J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  <cell r="U28">
            <v>0</v>
          </cell>
          <cell r="V28">
            <v>0</v>
          </cell>
          <cell r="Y28">
            <v>0</v>
          </cell>
          <cell r="Z28">
            <v>0</v>
          </cell>
          <cell r="AA28">
            <v>0</v>
          </cell>
          <cell r="AD28">
            <v>0</v>
          </cell>
          <cell r="AE28">
            <v>0</v>
          </cell>
          <cell r="AF28">
            <v>0</v>
          </cell>
        </row>
      </sheetData>
      <sheetData sheetId="5">
        <row r="2">
          <cell r="D2">
            <v>1</v>
          </cell>
          <cell r="E2" t="str">
            <v>Spese correnti</v>
          </cell>
          <cell r="F2">
            <v>101</v>
          </cell>
          <cell r="G2" t="str">
            <v>Redditi da lavoro dipendente</v>
          </cell>
          <cell r="H2">
            <v>50</v>
          </cell>
          <cell r="I2" t="str">
            <v>Debito pubblico</v>
          </cell>
          <cell r="J2">
            <v>0</v>
          </cell>
          <cell r="K2">
            <v>0</v>
          </cell>
          <cell r="L2">
            <v>0</v>
          </cell>
          <cell r="M2">
            <v>60</v>
          </cell>
          <cell r="N2" t="str">
            <v>Anticipazioni finanziarie</v>
          </cell>
          <cell r="O2">
            <v>0</v>
          </cell>
          <cell r="P2">
            <v>0</v>
          </cell>
          <cell r="Q2">
            <v>0</v>
          </cell>
          <cell r="R2">
            <v>99</v>
          </cell>
          <cell r="S2" t="str">
            <v>Servizi per conto terzi</v>
          </cell>
          <cell r="T2">
            <v>0</v>
          </cell>
          <cell r="U2">
            <v>0</v>
          </cell>
          <cell r="V2">
            <v>0</v>
          </cell>
        </row>
        <row r="3">
          <cell r="D3">
            <v>1</v>
          </cell>
          <cell r="E3" t="str">
            <v>Spese correnti</v>
          </cell>
          <cell r="F3">
            <v>102</v>
          </cell>
          <cell r="G3" t="str">
            <v>Imposte e tasse a carico dell'ente</v>
          </cell>
          <cell r="J3">
            <v>0</v>
          </cell>
          <cell r="K3">
            <v>0</v>
          </cell>
          <cell r="L3">
            <v>0</v>
          </cell>
          <cell r="O3">
            <v>0</v>
          </cell>
          <cell r="P3">
            <v>0</v>
          </cell>
          <cell r="Q3">
            <v>0</v>
          </cell>
          <cell r="T3">
            <v>0</v>
          </cell>
          <cell r="U3">
            <v>0</v>
          </cell>
          <cell r="V3">
            <v>0</v>
          </cell>
        </row>
        <row r="4">
          <cell r="D4">
            <v>1</v>
          </cell>
          <cell r="E4" t="str">
            <v>Spese correnti</v>
          </cell>
          <cell r="F4">
            <v>103</v>
          </cell>
          <cell r="G4" t="str">
            <v>Acquisto di beni e servizi</v>
          </cell>
          <cell r="J4">
            <v>0</v>
          </cell>
          <cell r="K4">
            <v>0</v>
          </cell>
          <cell r="L4">
            <v>0</v>
          </cell>
          <cell r="O4">
            <v>0</v>
          </cell>
          <cell r="P4">
            <v>0</v>
          </cell>
          <cell r="Q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D5">
            <v>1</v>
          </cell>
          <cell r="E5" t="str">
            <v>Spese correnti</v>
          </cell>
          <cell r="F5">
            <v>104</v>
          </cell>
          <cell r="G5" t="str">
            <v>Trasferimenti correnti</v>
          </cell>
          <cell r="J5">
            <v>0</v>
          </cell>
          <cell r="K5">
            <v>0</v>
          </cell>
          <cell r="L5">
            <v>0</v>
          </cell>
          <cell r="O5">
            <v>0</v>
          </cell>
          <cell r="P5">
            <v>0</v>
          </cell>
          <cell r="Q5">
            <v>0</v>
          </cell>
          <cell r="T5">
            <v>0</v>
          </cell>
          <cell r="U5">
            <v>0</v>
          </cell>
          <cell r="V5">
            <v>0</v>
          </cell>
        </row>
        <row r="6">
          <cell r="D6">
            <v>1</v>
          </cell>
          <cell r="E6" t="str">
            <v>Spese correnti</v>
          </cell>
          <cell r="F6">
            <v>105</v>
          </cell>
          <cell r="G6" t="str">
            <v>Trasferimenti di tributi (solo per le Regioni)</v>
          </cell>
          <cell r="J6">
            <v>0</v>
          </cell>
          <cell r="K6">
            <v>0</v>
          </cell>
          <cell r="L6">
            <v>0</v>
          </cell>
          <cell r="O6">
            <v>0</v>
          </cell>
          <cell r="P6">
            <v>0</v>
          </cell>
          <cell r="Q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D7">
            <v>1</v>
          </cell>
          <cell r="E7" t="str">
            <v>Spese correnti</v>
          </cell>
          <cell r="F7">
            <v>106</v>
          </cell>
          <cell r="G7" t="str">
            <v>Fondi perequativi (solo per le Regioni)</v>
          </cell>
          <cell r="J7">
            <v>0</v>
          </cell>
          <cell r="K7">
            <v>0</v>
          </cell>
          <cell r="L7">
            <v>0</v>
          </cell>
          <cell r="O7">
            <v>0</v>
          </cell>
          <cell r="P7">
            <v>0</v>
          </cell>
          <cell r="Q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D8">
            <v>1</v>
          </cell>
          <cell r="E8" t="str">
            <v>Spese correnti</v>
          </cell>
          <cell r="F8">
            <v>107</v>
          </cell>
          <cell r="G8" t="str">
            <v>Interessi passivi</v>
          </cell>
          <cell r="J8">
            <v>9761.36</v>
          </cell>
          <cell r="K8">
            <v>0</v>
          </cell>
          <cell r="L8">
            <v>9761.36</v>
          </cell>
          <cell r="O8">
            <v>0</v>
          </cell>
          <cell r="P8">
            <v>0</v>
          </cell>
          <cell r="Q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D9">
            <v>1</v>
          </cell>
          <cell r="E9" t="str">
            <v>Spese correnti</v>
          </cell>
          <cell r="F9">
            <v>108</v>
          </cell>
          <cell r="G9" t="str">
            <v>Altre spese per redditi da capitale</v>
          </cell>
          <cell r="J9">
            <v>0</v>
          </cell>
          <cell r="K9">
            <v>0</v>
          </cell>
          <cell r="L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D10">
            <v>1</v>
          </cell>
          <cell r="E10" t="str">
            <v>Spese correnti</v>
          </cell>
          <cell r="F10">
            <v>109</v>
          </cell>
          <cell r="G10" t="str">
            <v>Rimborsi e poste correttive delle entrate</v>
          </cell>
          <cell r="J10">
            <v>0</v>
          </cell>
          <cell r="K10">
            <v>0</v>
          </cell>
          <cell r="L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D11">
            <v>1</v>
          </cell>
          <cell r="E11" t="str">
            <v>Spese correnti</v>
          </cell>
          <cell r="F11">
            <v>110</v>
          </cell>
          <cell r="G11" t="str">
            <v>Altre spese correnti</v>
          </cell>
          <cell r="J11">
            <v>0</v>
          </cell>
          <cell r="K11">
            <v>0</v>
          </cell>
          <cell r="L11">
            <v>0</v>
          </cell>
          <cell r="O11">
            <v>0</v>
          </cell>
          <cell r="P11">
            <v>0</v>
          </cell>
          <cell r="Q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D12">
            <v>2</v>
          </cell>
          <cell r="E12" t="str">
            <v>Spese in conto capitale</v>
          </cell>
          <cell r="F12">
            <v>201</v>
          </cell>
          <cell r="G12" t="str">
            <v>Tributi in conto capitale a carico dell'ente</v>
          </cell>
          <cell r="J12">
            <v>0</v>
          </cell>
          <cell r="K12">
            <v>0</v>
          </cell>
          <cell r="L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D13">
            <v>2</v>
          </cell>
          <cell r="E13" t="str">
            <v>Spese in conto capitale</v>
          </cell>
          <cell r="F13">
            <v>202</v>
          </cell>
          <cell r="G13" t="str">
            <v>Investimenti fissi lordi e acquisto di terreni</v>
          </cell>
          <cell r="J13">
            <v>0</v>
          </cell>
          <cell r="K13">
            <v>0</v>
          </cell>
          <cell r="L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D14">
            <v>2</v>
          </cell>
          <cell r="E14" t="str">
            <v>Spese in conto capitale</v>
          </cell>
          <cell r="F14">
            <v>203</v>
          </cell>
          <cell r="G14" t="str">
            <v>Contributi agli investimenti</v>
          </cell>
          <cell r="J14">
            <v>0</v>
          </cell>
          <cell r="K14">
            <v>0</v>
          </cell>
          <cell r="L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D15">
            <v>2</v>
          </cell>
          <cell r="E15" t="str">
            <v>Spese in conto capitale</v>
          </cell>
          <cell r="F15">
            <v>204</v>
          </cell>
          <cell r="G15" t="str">
            <v>Altri trasferimenti in conto capitale</v>
          </cell>
          <cell r="J15">
            <v>0</v>
          </cell>
          <cell r="K15">
            <v>0</v>
          </cell>
          <cell r="L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D16">
            <v>2</v>
          </cell>
          <cell r="E16" t="str">
            <v>Spese in conto capitale</v>
          </cell>
          <cell r="F16">
            <v>205</v>
          </cell>
          <cell r="G16" t="str">
            <v>Altre spese in conto capitale</v>
          </cell>
          <cell r="J16">
            <v>0</v>
          </cell>
          <cell r="K16">
            <v>0</v>
          </cell>
          <cell r="L16">
            <v>0</v>
          </cell>
          <cell r="O16">
            <v>0</v>
          </cell>
          <cell r="P16">
            <v>0</v>
          </cell>
          <cell r="Q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D17">
            <v>3</v>
          </cell>
          <cell r="E17" t="str">
            <v>Spese per incremento di attività finanziarie</v>
          </cell>
          <cell r="F17">
            <v>301</v>
          </cell>
          <cell r="G17" t="str">
            <v>Acquisizioni di attività finanziarie</v>
          </cell>
          <cell r="J17">
            <v>0</v>
          </cell>
          <cell r="K17">
            <v>0</v>
          </cell>
          <cell r="L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D18">
            <v>3</v>
          </cell>
          <cell r="E18" t="str">
            <v>Spese per incremento di attività finanziarie</v>
          </cell>
          <cell r="F18">
            <v>302</v>
          </cell>
          <cell r="G18" t="str">
            <v>Concessione crediti di breve termine</v>
          </cell>
          <cell r="J18">
            <v>0</v>
          </cell>
          <cell r="K18">
            <v>0</v>
          </cell>
          <cell r="L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D19">
            <v>3</v>
          </cell>
          <cell r="E19" t="str">
            <v>Spese per incremento di attività finanziarie</v>
          </cell>
          <cell r="F19">
            <v>303</v>
          </cell>
          <cell r="G19" t="str">
            <v>Concessione crediti di medio-lungo termine</v>
          </cell>
          <cell r="J19">
            <v>0</v>
          </cell>
          <cell r="K19">
            <v>0</v>
          </cell>
          <cell r="L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D20">
            <v>3</v>
          </cell>
          <cell r="E20" t="str">
            <v>Spese per incremento di attività finanziarie</v>
          </cell>
          <cell r="F20">
            <v>304</v>
          </cell>
          <cell r="G20" t="str">
            <v>Altre spese per incremento di attività finanziarie</v>
          </cell>
          <cell r="J20">
            <v>0</v>
          </cell>
          <cell r="K20">
            <v>0</v>
          </cell>
          <cell r="L20">
            <v>0</v>
          </cell>
          <cell r="O20">
            <v>0</v>
          </cell>
          <cell r="P20">
            <v>0</v>
          </cell>
          <cell r="Q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D21">
            <v>4</v>
          </cell>
          <cell r="E21" t="str">
            <v>Rimborso di prestiti</v>
          </cell>
          <cell r="F21">
            <v>401</v>
          </cell>
          <cell r="G21" t="str">
            <v>Rimborso di titoli obbligazionari</v>
          </cell>
          <cell r="J21">
            <v>0</v>
          </cell>
          <cell r="K21">
            <v>0</v>
          </cell>
          <cell r="L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D22">
            <v>4</v>
          </cell>
          <cell r="E22" t="str">
            <v>Rimborso di prestiti</v>
          </cell>
          <cell r="F22">
            <v>402</v>
          </cell>
          <cell r="G22" t="str">
            <v>Rimborso prestiti a breve termine</v>
          </cell>
          <cell r="J22">
            <v>0</v>
          </cell>
          <cell r="K22">
            <v>0</v>
          </cell>
          <cell r="L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D23">
            <v>4</v>
          </cell>
          <cell r="E23" t="str">
            <v>Rimborso di prestiti</v>
          </cell>
          <cell r="F23">
            <v>403</v>
          </cell>
          <cell r="G23" t="str">
            <v>Rimborso mutui e altri finanziamenti a medio lungo termine</v>
          </cell>
          <cell r="J23">
            <v>32513.3</v>
          </cell>
          <cell r="K23">
            <v>0</v>
          </cell>
          <cell r="L23">
            <v>32513.3</v>
          </cell>
          <cell r="O23">
            <v>0</v>
          </cell>
          <cell r="P23">
            <v>0</v>
          </cell>
          <cell r="Q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D24">
            <v>4</v>
          </cell>
          <cell r="E24" t="str">
            <v>Rimborso di prestiti</v>
          </cell>
          <cell r="F24">
            <v>404</v>
          </cell>
          <cell r="G24" t="str">
            <v>Rimborso di altre forme di indebitamento</v>
          </cell>
          <cell r="J24">
            <v>0</v>
          </cell>
          <cell r="K24">
            <v>0</v>
          </cell>
          <cell r="L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D25">
            <v>4</v>
          </cell>
          <cell r="E25" t="str">
            <v>Rimborso di prestiti</v>
          </cell>
          <cell r="F25">
            <v>405</v>
          </cell>
          <cell r="G25" t="str">
            <v>Fondi per  rimborso prestiti (solo per le Regioni)</v>
          </cell>
          <cell r="J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  <cell r="Q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D26">
            <v>5</v>
          </cell>
          <cell r="E26" t="str">
            <v>Chiusura Anticipazioni da istituto tesoriere/cassiere</v>
          </cell>
          <cell r="F26">
            <v>501</v>
          </cell>
          <cell r="G26" t="str">
            <v>Chiusura Anticipazioni ricevute da istituto tesoriere/cassiere</v>
          </cell>
          <cell r="J26">
            <v>0</v>
          </cell>
          <cell r="K26">
            <v>0</v>
          </cell>
          <cell r="L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D27">
            <v>7</v>
          </cell>
          <cell r="E27" t="str">
            <v>Spese per conto terzi e partite di giro</v>
          </cell>
          <cell r="F27">
            <v>701</v>
          </cell>
          <cell r="G27" t="str">
            <v>Uscite per partite di giro</v>
          </cell>
          <cell r="J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  <cell r="Q27">
            <v>0</v>
          </cell>
          <cell r="T27">
            <v>6142883.0999999996</v>
          </cell>
          <cell r="U27">
            <v>0</v>
          </cell>
          <cell r="V27">
            <v>6131033.6500000004</v>
          </cell>
        </row>
        <row r="28">
          <cell r="D28">
            <v>7</v>
          </cell>
          <cell r="E28" t="str">
            <v>Spese per conto terzi e partite di giro</v>
          </cell>
          <cell r="F28">
            <v>702</v>
          </cell>
          <cell r="G28" t="str">
            <v>Uscite per conto terzi</v>
          </cell>
          <cell r="J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  <cell r="Q28">
            <v>0</v>
          </cell>
          <cell r="T28">
            <v>361337.8</v>
          </cell>
          <cell r="U28">
            <v>0</v>
          </cell>
          <cell r="V28">
            <v>157134.82999999999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tabSelected="1" workbookViewId="0">
      <selection activeCell="D12" sqref="D12"/>
    </sheetView>
  </sheetViews>
  <sheetFormatPr defaultRowHeight="15" outlineLevelRow="1"/>
  <cols>
    <col min="1" max="1" width="7.85546875" style="19" bestFit="1" customWidth="1"/>
    <col min="2" max="2" width="22.7109375" style="19" customWidth="1"/>
    <col min="3" max="3" width="11.28515625" style="19" bestFit="1" customWidth="1"/>
    <col min="4" max="4" width="37.7109375" style="19" customWidth="1"/>
    <col min="5" max="5" width="13.7109375" style="39" bestFit="1" customWidth="1"/>
    <col min="6" max="6" width="12.7109375" style="39" bestFit="1" customWidth="1"/>
    <col min="7" max="256" width="9.140625" style="19"/>
    <col min="257" max="257" width="7.85546875" style="19" bestFit="1" customWidth="1"/>
    <col min="258" max="258" width="22.7109375" style="19" customWidth="1"/>
    <col min="259" max="259" width="11.28515625" style="19" bestFit="1" customWidth="1"/>
    <col min="260" max="260" width="37.7109375" style="19" customWidth="1"/>
    <col min="261" max="261" width="13.7109375" style="19" bestFit="1" customWidth="1"/>
    <col min="262" max="262" width="12.7109375" style="19" bestFit="1" customWidth="1"/>
    <col min="263" max="512" width="9.140625" style="19"/>
    <col min="513" max="513" width="7.85546875" style="19" bestFit="1" customWidth="1"/>
    <col min="514" max="514" width="22.7109375" style="19" customWidth="1"/>
    <col min="515" max="515" width="11.28515625" style="19" bestFit="1" customWidth="1"/>
    <col min="516" max="516" width="37.7109375" style="19" customWidth="1"/>
    <col min="517" max="517" width="13.7109375" style="19" bestFit="1" customWidth="1"/>
    <col min="518" max="518" width="12.7109375" style="19" bestFit="1" customWidth="1"/>
    <col min="519" max="768" width="9.140625" style="19"/>
    <col min="769" max="769" width="7.85546875" style="19" bestFit="1" customWidth="1"/>
    <col min="770" max="770" width="22.7109375" style="19" customWidth="1"/>
    <col min="771" max="771" width="11.28515625" style="19" bestFit="1" customWidth="1"/>
    <col min="772" max="772" width="37.7109375" style="19" customWidth="1"/>
    <col min="773" max="773" width="13.7109375" style="19" bestFit="1" customWidth="1"/>
    <col min="774" max="774" width="12.7109375" style="19" bestFit="1" customWidth="1"/>
    <col min="775" max="1024" width="9.140625" style="19"/>
    <col min="1025" max="1025" width="7.85546875" style="19" bestFit="1" customWidth="1"/>
    <col min="1026" max="1026" width="22.7109375" style="19" customWidth="1"/>
    <col min="1027" max="1027" width="11.28515625" style="19" bestFit="1" customWidth="1"/>
    <col min="1028" max="1028" width="37.7109375" style="19" customWidth="1"/>
    <col min="1029" max="1029" width="13.7109375" style="19" bestFit="1" customWidth="1"/>
    <col min="1030" max="1030" width="12.7109375" style="19" bestFit="1" customWidth="1"/>
    <col min="1031" max="1280" width="9.140625" style="19"/>
    <col min="1281" max="1281" width="7.85546875" style="19" bestFit="1" customWidth="1"/>
    <col min="1282" max="1282" width="22.7109375" style="19" customWidth="1"/>
    <col min="1283" max="1283" width="11.28515625" style="19" bestFit="1" customWidth="1"/>
    <col min="1284" max="1284" width="37.7109375" style="19" customWidth="1"/>
    <col min="1285" max="1285" width="13.7109375" style="19" bestFit="1" customWidth="1"/>
    <col min="1286" max="1286" width="12.7109375" style="19" bestFit="1" customWidth="1"/>
    <col min="1287" max="1536" width="9.140625" style="19"/>
    <col min="1537" max="1537" width="7.85546875" style="19" bestFit="1" customWidth="1"/>
    <col min="1538" max="1538" width="22.7109375" style="19" customWidth="1"/>
    <col min="1539" max="1539" width="11.28515625" style="19" bestFit="1" customWidth="1"/>
    <col min="1540" max="1540" width="37.7109375" style="19" customWidth="1"/>
    <col min="1541" max="1541" width="13.7109375" style="19" bestFit="1" customWidth="1"/>
    <col min="1542" max="1542" width="12.7109375" style="19" bestFit="1" customWidth="1"/>
    <col min="1543" max="1792" width="9.140625" style="19"/>
    <col min="1793" max="1793" width="7.85546875" style="19" bestFit="1" customWidth="1"/>
    <col min="1794" max="1794" width="22.7109375" style="19" customWidth="1"/>
    <col min="1795" max="1795" width="11.28515625" style="19" bestFit="1" customWidth="1"/>
    <col min="1796" max="1796" width="37.7109375" style="19" customWidth="1"/>
    <col min="1797" max="1797" width="13.7109375" style="19" bestFit="1" customWidth="1"/>
    <col min="1798" max="1798" width="12.7109375" style="19" bestFit="1" customWidth="1"/>
    <col min="1799" max="2048" width="9.140625" style="19"/>
    <col min="2049" max="2049" width="7.85546875" style="19" bestFit="1" customWidth="1"/>
    <col min="2050" max="2050" width="22.7109375" style="19" customWidth="1"/>
    <col min="2051" max="2051" width="11.28515625" style="19" bestFit="1" customWidth="1"/>
    <col min="2052" max="2052" width="37.7109375" style="19" customWidth="1"/>
    <col min="2053" max="2053" width="13.7109375" style="19" bestFit="1" customWidth="1"/>
    <col min="2054" max="2054" width="12.7109375" style="19" bestFit="1" customWidth="1"/>
    <col min="2055" max="2304" width="9.140625" style="19"/>
    <col min="2305" max="2305" width="7.85546875" style="19" bestFit="1" customWidth="1"/>
    <col min="2306" max="2306" width="22.7109375" style="19" customWidth="1"/>
    <col min="2307" max="2307" width="11.28515625" style="19" bestFit="1" customWidth="1"/>
    <col min="2308" max="2308" width="37.7109375" style="19" customWidth="1"/>
    <col min="2309" max="2309" width="13.7109375" style="19" bestFit="1" customWidth="1"/>
    <col min="2310" max="2310" width="12.7109375" style="19" bestFit="1" customWidth="1"/>
    <col min="2311" max="2560" width="9.140625" style="19"/>
    <col min="2561" max="2561" width="7.85546875" style="19" bestFit="1" customWidth="1"/>
    <col min="2562" max="2562" width="22.7109375" style="19" customWidth="1"/>
    <col min="2563" max="2563" width="11.28515625" style="19" bestFit="1" customWidth="1"/>
    <col min="2564" max="2564" width="37.7109375" style="19" customWidth="1"/>
    <col min="2565" max="2565" width="13.7109375" style="19" bestFit="1" customWidth="1"/>
    <col min="2566" max="2566" width="12.7109375" style="19" bestFit="1" customWidth="1"/>
    <col min="2567" max="2816" width="9.140625" style="19"/>
    <col min="2817" max="2817" width="7.85546875" style="19" bestFit="1" customWidth="1"/>
    <col min="2818" max="2818" width="22.7109375" style="19" customWidth="1"/>
    <col min="2819" max="2819" width="11.28515625" style="19" bestFit="1" customWidth="1"/>
    <col min="2820" max="2820" width="37.7109375" style="19" customWidth="1"/>
    <col min="2821" max="2821" width="13.7109375" style="19" bestFit="1" customWidth="1"/>
    <col min="2822" max="2822" width="12.7109375" style="19" bestFit="1" customWidth="1"/>
    <col min="2823" max="3072" width="9.140625" style="19"/>
    <col min="3073" max="3073" width="7.85546875" style="19" bestFit="1" customWidth="1"/>
    <col min="3074" max="3074" width="22.7109375" style="19" customWidth="1"/>
    <col min="3075" max="3075" width="11.28515625" style="19" bestFit="1" customWidth="1"/>
    <col min="3076" max="3076" width="37.7109375" style="19" customWidth="1"/>
    <col min="3077" max="3077" width="13.7109375" style="19" bestFit="1" customWidth="1"/>
    <col min="3078" max="3078" width="12.7109375" style="19" bestFit="1" customWidth="1"/>
    <col min="3079" max="3328" width="9.140625" style="19"/>
    <col min="3329" max="3329" width="7.85546875" style="19" bestFit="1" customWidth="1"/>
    <col min="3330" max="3330" width="22.7109375" style="19" customWidth="1"/>
    <col min="3331" max="3331" width="11.28515625" style="19" bestFit="1" customWidth="1"/>
    <col min="3332" max="3332" width="37.7109375" style="19" customWidth="1"/>
    <col min="3333" max="3333" width="13.7109375" style="19" bestFit="1" customWidth="1"/>
    <col min="3334" max="3334" width="12.7109375" style="19" bestFit="1" customWidth="1"/>
    <col min="3335" max="3584" width="9.140625" style="19"/>
    <col min="3585" max="3585" width="7.85546875" style="19" bestFit="1" customWidth="1"/>
    <col min="3586" max="3586" width="22.7109375" style="19" customWidth="1"/>
    <col min="3587" max="3587" width="11.28515625" style="19" bestFit="1" customWidth="1"/>
    <col min="3588" max="3588" width="37.7109375" style="19" customWidth="1"/>
    <col min="3589" max="3589" width="13.7109375" style="19" bestFit="1" customWidth="1"/>
    <col min="3590" max="3590" width="12.7109375" style="19" bestFit="1" customWidth="1"/>
    <col min="3591" max="3840" width="9.140625" style="19"/>
    <col min="3841" max="3841" width="7.85546875" style="19" bestFit="1" customWidth="1"/>
    <col min="3842" max="3842" width="22.7109375" style="19" customWidth="1"/>
    <col min="3843" max="3843" width="11.28515625" style="19" bestFit="1" customWidth="1"/>
    <col min="3844" max="3844" width="37.7109375" style="19" customWidth="1"/>
    <col min="3845" max="3845" width="13.7109375" style="19" bestFit="1" customWidth="1"/>
    <col min="3846" max="3846" width="12.7109375" style="19" bestFit="1" customWidth="1"/>
    <col min="3847" max="4096" width="9.140625" style="19"/>
    <col min="4097" max="4097" width="7.85546875" style="19" bestFit="1" customWidth="1"/>
    <col min="4098" max="4098" width="22.7109375" style="19" customWidth="1"/>
    <col min="4099" max="4099" width="11.28515625" style="19" bestFit="1" customWidth="1"/>
    <col min="4100" max="4100" width="37.7109375" style="19" customWidth="1"/>
    <col min="4101" max="4101" width="13.7109375" style="19" bestFit="1" customWidth="1"/>
    <col min="4102" max="4102" width="12.7109375" style="19" bestFit="1" customWidth="1"/>
    <col min="4103" max="4352" width="9.140625" style="19"/>
    <col min="4353" max="4353" width="7.85546875" style="19" bestFit="1" customWidth="1"/>
    <col min="4354" max="4354" width="22.7109375" style="19" customWidth="1"/>
    <col min="4355" max="4355" width="11.28515625" style="19" bestFit="1" customWidth="1"/>
    <col min="4356" max="4356" width="37.7109375" style="19" customWidth="1"/>
    <col min="4357" max="4357" width="13.7109375" style="19" bestFit="1" customWidth="1"/>
    <col min="4358" max="4358" width="12.7109375" style="19" bestFit="1" customWidth="1"/>
    <col min="4359" max="4608" width="9.140625" style="19"/>
    <col min="4609" max="4609" width="7.85546875" style="19" bestFit="1" customWidth="1"/>
    <col min="4610" max="4610" width="22.7109375" style="19" customWidth="1"/>
    <col min="4611" max="4611" width="11.28515625" style="19" bestFit="1" customWidth="1"/>
    <col min="4612" max="4612" width="37.7109375" style="19" customWidth="1"/>
    <col min="4613" max="4613" width="13.7109375" style="19" bestFit="1" customWidth="1"/>
    <col min="4614" max="4614" width="12.7109375" style="19" bestFit="1" customWidth="1"/>
    <col min="4615" max="4864" width="9.140625" style="19"/>
    <col min="4865" max="4865" width="7.85546875" style="19" bestFit="1" customWidth="1"/>
    <col min="4866" max="4866" width="22.7109375" style="19" customWidth="1"/>
    <col min="4867" max="4867" width="11.28515625" style="19" bestFit="1" customWidth="1"/>
    <col min="4868" max="4868" width="37.7109375" style="19" customWidth="1"/>
    <col min="4869" max="4869" width="13.7109375" style="19" bestFit="1" customWidth="1"/>
    <col min="4870" max="4870" width="12.7109375" style="19" bestFit="1" customWidth="1"/>
    <col min="4871" max="5120" width="9.140625" style="19"/>
    <col min="5121" max="5121" width="7.85546875" style="19" bestFit="1" customWidth="1"/>
    <col min="5122" max="5122" width="22.7109375" style="19" customWidth="1"/>
    <col min="5123" max="5123" width="11.28515625" style="19" bestFit="1" customWidth="1"/>
    <col min="5124" max="5124" width="37.7109375" style="19" customWidth="1"/>
    <col min="5125" max="5125" width="13.7109375" style="19" bestFit="1" customWidth="1"/>
    <col min="5126" max="5126" width="12.7109375" style="19" bestFit="1" customWidth="1"/>
    <col min="5127" max="5376" width="9.140625" style="19"/>
    <col min="5377" max="5377" width="7.85546875" style="19" bestFit="1" customWidth="1"/>
    <col min="5378" max="5378" width="22.7109375" style="19" customWidth="1"/>
    <col min="5379" max="5379" width="11.28515625" style="19" bestFit="1" customWidth="1"/>
    <col min="5380" max="5380" width="37.7109375" style="19" customWidth="1"/>
    <col min="5381" max="5381" width="13.7109375" style="19" bestFit="1" customWidth="1"/>
    <col min="5382" max="5382" width="12.7109375" style="19" bestFit="1" customWidth="1"/>
    <col min="5383" max="5632" width="9.140625" style="19"/>
    <col min="5633" max="5633" width="7.85546875" style="19" bestFit="1" customWidth="1"/>
    <col min="5634" max="5634" width="22.7109375" style="19" customWidth="1"/>
    <col min="5635" max="5635" width="11.28515625" style="19" bestFit="1" customWidth="1"/>
    <col min="5636" max="5636" width="37.7109375" style="19" customWidth="1"/>
    <col min="5637" max="5637" width="13.7109375" style="19" bestFit="1" customWidth="1"/>
    <col min="5638" max="5638" width="12.7109375" style="19" bestFit="1" customWidth="1"/>
    <col min="5639" max="5888" width="9.140625" style="19"/>
    <col min="5889" max="5889" width="7.85546875" style="19" bestFit="1" customWidth="1"/>
    <col min="5890" max="5890" width="22.7109375" style="19" customWidth="1"/>
    <col min="5891" max="5891" width="11.28515625" style="19" bestFit="1" customWidth="1"/>
    <col min="5892" max="5892" width="37.7109375" style="19" customWidth="1"/>
    <col min="5893" max="5893" width="13.7109375" style="19" bestFit="1" customWidth="1"/>
    <col min="5894" max="5894" width="12.7109375" style="19" bestFit="1" customWidth="1"/>
    <col min="5895" max="6144" width="9.140625" style="19"/>
    <col min="6145" max="6145" width="7.85546875" style="19" bestFit="1" customWidth="1"/>
    <col min="6146" max="6146" width="22.7109375" style="19" customWidth="1"/>
    <col min="6147" max="6147" width="11.28515625" style="19" bestFit="1" customWidth="1"/>
    <col min="6148" max="6148" width="37.7109375" style="19" customWidth="1"/>
    <col min="6149" max="6149" width="13.7109375" style="19" bestFit="1" customWidth="1"/>
    <col min="6150" max="6150" width="12.7109375" style="19" bestFit="1" customWidth="1"/>
    <col min="6151" max="6400" width="9.140625" style="19"/>
    <col min="6401" max="6401" width="7.85546875" style="19" bestFit="1" customWidth="1"/>
    <col min="6402" max="6402" width="22.7109375" style="19" customWidth="1"/>
    <col min="6403" max="6403" width="11.28515625" style="19" bestFit="1" customWidth="1"/>
    <col min="6404" max="6404" width="37.7109375" style="19" customWidth="1"/>
    <col min="6405" max="6405" width="13.7109375" style="19" bestFit="1" customWidth="1"/>
    <col min="6406" max="6406" width="12.7109375" style="19" bestFit="1" customWidth="1"/>
    <col min="6407" max="6656" width="9.140625" style="19"/>
    <col min="6657" max="6657" width="7.85546875" style="19" bestFit="1" customWidth="1"/>
    <col min="6658" max="6658" width="22.7109375" style="19" customWidth="1"/>
    <col min="6659" max="6659" width="11.28515625" style="19" bestFit="1" customWidth="1"/>
    <col min="6660" max="6660" width="37.7109375" style="19" customWidth="1"/>
    <col min="6661" max="6661" width="13.7109375" style="19" bestFit="1" customWidth="1"/>
    <col min="6662" max="6662" width="12.7109375" style="19" bestFit="1" customWidth="1"/>
    <col min="6663" max="6912" width="9.140625" style="19"/>
    <col min="6913" max="6913" width="7.85546875" style="19" bestFit="1" customWidth="1"/>
    <col min="6914" max="6914" width="22.7109375" style="19" customWidth="1"/>
    <col min="6915" max="6915" width="11.28515625" style="19" bestFit="1" customWidth="1"/>
    <col min="6916" max="6916" width="37.7109375" style="19" customWidth="1"/>
    <col min="6917" max="6917" width="13.7109375" style="19" bestFit="1" customWidth="1"/>
    <col min="6918" max="6918" width="12.7109375" style="19" bestFit="1" customWidth="1"/>
    <col min="6919" max="7168" width="9.140625" style="19"/>
    <col min="7169" max="7169" width="7.85546875" style="19" bestFit="1" customWidth="1"/>
    <col min="7170" max="7170" width="22.7109375" style="19" customWidth="1"/>
    <col min="7171" max="7171" width="11.28515625" style="19" bestFit="1" customWidth="1"/>
    <col min="7172" max="7172" width="37.7109375" style="19" customWidth="1"/>
    <col min="7173" max="7173" width="13.7109375" style="19" bestFit="1" customWidth="1"/>
    <col min="7174" max="7174" width="12.7109375" style="19" bestFit="1" customWidth="1"/>
    <col min="7175" max="7424" width="9.140625" style="19"/>
    <col min="7425" max="7425" width="7.85546875" style="19" bestFit="1" customWidth="1"/>
    <col min="7426" max="7426" width="22.7109375" style="19" customWidth="1"/>
    <col min="7427" max="7427" width="11.28515625" style="19" bestFit="1" customWidth="1"/>
    <col min="7428" max="7428" width="37.7109375" style="19" customWidth="1"/>
    <col min="7429" max="7429" width="13.7109375" style="19" bestFit="1" customWidth="1"/>
    <col min="7430" max="7430" width="12.7109375" style="19" bestFit="1" customWidth="1"/>
    <col min="7431" max="7680" width="9.140625" style="19"/>
    <col min="7681" max="7681" width="7.85546875" style="19" bestFit="1" customWidth="1"/>
    <col min="7682" max="7682" width="22.7109375" style="19" customWidth="1"/>
    <col min="7683" max="7683" width="11.28515625" style="19" bestFit="1" customWidth="1"/>
    <col min="7684" max="7684" width="37.7109375" style="19" customWidth="1"/>
    <col min="7685" max="7685" width="13.7109375" style="19" bestFit="1" customWidth="1"/>
    <col min="7686" max="7686" width="12.7109375" style="19" bestFit="1" customWidth="1"/>
    <col min="7687" max="7936" width="9.140625" style="19"/>
    <col min="7937" max="7937" width="7.85546875" style="19" bestFit="1" customWidth="1"/>
    <col min="7938" max="7938" width="22.7109375" style="19" customWidth="1"/>
    <col min="7939" max="7939" width="11.28515625" style="19" bestFit="1" customWidth="1"/>
    <col min="7940" max="7940" width="37.7109375" style="19" customWidth="1"/>
    <col min="7941" max="7941" width="13.7109375" style="19" bestFit="1" customWidth="1"/>
    <col min="7942" max="7942" width="12.7109375" style="19" bestFit="1" customWidth="1"/>
    <col min="7943" max="8192" width="9.140625" style="19"/>
    <col min="8193" max="8193" width="7.85546875" style="19" bestFit="1" customWidth="1"/>
    <col min="8194" max="8194" width="22.7109375" style="19" customWidth="1"/>
    <col min="8195" max="8195" width="11.28515625" style="19" bestFit="1" customWidth="1"/>
    <col min="8196" max="8196" width="37.7109375" style="19" customWidth="1"/>
    <col min="8197" max="8197" width="13.7109375" style="19" bestFit="1" customWidth="1"/>
    <col min="8198" max="8198" width="12.7109375" style="19" bestFit="1" customWidth="1"/>
    <col min="8199" max="8448" width="9.140625" style="19"/>
    <col min="8449" max="8449" width="7.85546875" style="19" bestFit="1" customWidth="1"/>
    <col min="8450" max="8450" width="22.7109375" style="19" customWidth="1"/>
    <col min="8451" max="8451" width="11.28515625" style="19" bestFit="1" customWidth="1"/>
    <col min="8452" max="8452" width="37.7109375" style="19" customWidth="1"/>
    <col min="8453" max="8453" width="13.7109375" style="19" bestFit="1" customWidth="1"/>
    <col min="8454" max="8454" width="12.7109375" style="19" bestFit="1" customWidth="1"/>
    <col min="8455" max="8704" width="9.140625" style="19"/>
    <col min="8705" max="8705" width="7.85546875" style="19" bestFit="1" customWidth="1"/>
    <col min="8706" max="8706" width="22.7109375" style="19" customWidth="1"/>
    <col min="8707" max="8707" width="11.28515625" style="19" bestFit="1" customWidth="1"/>
    <col min="8708" max="8708" width="37.7109375" style="19" customWidth="1"/>
    <col min="8709" max="8709" width="13.7109375" style="19" bestFit="1" customWidth="1"/>
    <col min="8710" max="8710" width="12.7109375" style="19" bestFit="1" customWidth="1"/>
    <col min="8711" max="8960" width="9.140625" style="19"/>
    <col min="8961" max="8961" width="7.85546875" style="19" bestFit="1" customWidth="1"/>
    <col min="8962" max="8962" width="22.7109375" style="19" customWidth="1"/>
    <col min="8963" max="8963" width="11.28515625" style="19" bestFit="1" customWidth="1"/>
    <col min="8964" max="8964" width="37.7109375" style="19" customWidth="1"/>
    <col min="8965" max="8965" width="13.7109375" style="19" bestFit="1" customWidth="1"/>
    <col min="8966" max="8966" width="12.7109375" style="19" bestFit="1" customWidth="1"/>
    <col min="8967" max="9216" width="9.140625" style="19"/>
    <col min="9217" max="9217" width="7.85546875" style="19" bestFit="1" customWidth="1"/>
    <col min="9218" max="9218" width="22.7109375" style="19" customWidth="1"/>
    <col min="9219" max="9219" width="11.28515625" style="19" bestFit="1" customWidth="1"/>
    <col min="9220" max="9220" width="37.7109375" style="19" customWidth="1"/>
    <col min="9221" max="9221" width="13.7109375" style="19" bestFit="1" customWidth="1"/>
    <col min="9222" max="9222" width="12.7109375" style="19" bestFit="1" customWidth="1"/>
    <col min="9223" max="9472" width="9.140625" style="19"/>
    <col min="9473" max="9473" width="7.85546875" style="19" bestFit="1" customWidth="1"/>
    <col min="9474" max="9474" width="22.7109375" style="19" customWidth="1"/>
    <col min="9475" max="9475" width="11.28515625" style="19" bestFit="1" customWidth="1"/>
    <col min="9476" max="9476" width="37.7109375" style="19" customWidth="1"/>
    <col min="9477" max="9477" width="13.7109375" style="19" bestFit="1" customWidth="1"/>
    <col min="9478" max="9478" width="12.7109375" style="19" bestFit="1" customWidth="1"/>
    <col min="9479" max="9728" width="9.140625" style="19"/>
    <col min="9729" max="9729" width="7.85546875" style="19" bestFit="1" customWidth="1"/>
    <col min="9730" max="9730" width="22.7109375" style="19" customWidth="1"/>
    <col min="9731" max="9731" width="11.28515625" style="19" bestFit="1" customWidth="1"/>
    <col min="9732" max="9732" width="37.7109375" style="19" customWidth="1"/>
    <col min="9733" max="9733" width="13.7109375" style="19" bestFit="1" customWidth="1"/>
    <col min="9734" max="9734" width="12.7109375" style="19" bestFit="1" customWidth="1"/>
    <col min="9735" max="9984" width="9.140625" style="19"/>
    <col min="9985" max="9985" width="7.85546875" style="19" bestFit="1" customWidth="1"/>
    <col min="9986" max="9986" width="22.7109375" style="19" customWidth="1"/>
    <col min="9987" max="9987" width="11.28515625" style="19" bestFit="1" customWidth="1"/>
    <col min="9988" max="9988" width="37.7109375" style="19" customWidth="1"/>
    <col min="9989" max="9989" width="13.7109375" style="19" bestFit="1" customWidth="1"/>
    <col min="9990" max="9990" width="12.7109375" style="19" bestFit="1" customWidth="1"/>
    <col min="9991" max="10240" width="9.140625" style="19"/>
    <col min="10241" max="10241" width="7.85546875" style="19" bestFit="1" customWidth="1"/>
    <col min="10242" max="10242" width="22.7109375" style="19" customWidth="1"/>
    <col min="10243" max="10243" width="11.28515625" style="19" bestFit="1" customWidth="1"/>
    <col min="10244" max="10244" width="37.7109375" style="19" customWidth="1"/>
    <col min="10245" max="10245" width="13.7109375" style="19" bestFit="1" customWidth="1"/>
    <col min="10246" max="10246" width="12.7109375" style="19" bestFit="1" customWidth="1"/>
    <col min="10247" max="10496" width="9.140625" style="19"/>
    <col min="10497" max="10497" width="7.85546875" style="19" bestFit="1" customWidth="1"/>
    <col min="10498" max="10498" width="22.7109375" style="19" customWidth="1"/>
    <col min="10499" max="10499" width="11.28515625" style="19" bestFit="1" customWidth="1"/>
    <col min="10500" max="10500" width="37.7109375" style="19" customWidth="1"/>
    <col min="10501" max="10501" width="13.7109375" style="19" bestFit="1" customWidth="1"/>
    <col min="10502" max="10502" width="12.7109375" style="19" bestFit="1" customWidth="1"/>
    <col min="10503" max="10752" width="9.140625" style="19"/>
    <col min="10753" max="10753" width="7.85546875" style="19" bestFit="1" customWidth="1"/>
    <col min="10754" max="10754" width="22.7109375" style="19" customWidth="1"/>
    <col min="10755" max="10755" width="11.28515625" style="19" bestFit="1" customWidth="1"/>
    <col min="10756" max="10756" width="37.7109375" style="19" customWidth="1"/>
    <col min="10757" max="10757" width="13.7109375" style="19" bestFit="1" customWidth="1"/>
    <col min="10758" max="10758" width="12.7109375" style="19" bestFit="1" customWidth="1"/>
    <col min="10759" max="11008" width="9.140625" style="19"/>
    <col min="11009" max="11009" width="7.85546875" style="19" bestFit="1" customWidth="1"/>
    <col min="11010" max="11010" width="22.7109375" style="19" customWidth="1"/>
    <col min="11011" max="11011" width="11.28515625" style="19" bestFit="1" customWidth="1"/>
    <col min="11012" max="11012" width="37.7109375" style="19" customWidth="1"/>
    <col min="11013" max="11013" width="13.7109375" style="19" bestFit="1" customWidth="1"/>
    <col min="11014" max="11014" width="12.7109375" style="19" bestFit="1" customWidth="1"/>
    <col min="11015" max="11264" width="9.140625" style="19"/>
    <col min="11265" max="11265" width="7.85546875" style="19" bestFit="1" customWidth="1"/>
    <col min="11266" max="11266" width="22.7109375" style="19" customWidth="1"/>
    <col min="11267" max="11267" width="11.28515625" style="19" bestFit="1" customWidth="1"/>
    <col min="11268" max="11268" width="37.7109375" style="19" customWidth="1"/>
    <col min="11269" max="11269" width="13.7109375" style="19" bestFit="1" customWidth="1"/>
    <col min="11270" max="11270" width="12.7109375" style="19" bestFit="1" customWidth="1"/>
    <col min="11271" max="11520" width="9.140625" style="19"/>
    <col min="11521" max="11521" width="7.85546875" style="19" bestFit="1" customWidth="1"/>
    <col min="11522" max="11522" width="22.7109375" style="19" customWidth="1"/>
    <col min="11523" max="11523" width="11.28515625" style="19" bestFit="1" customWidth="1"/>
    <col min="11524" max="11524" width="37.7109375" style="19" customWidth="1"/>
    <col min="11525" max="11525" width="13.7109375" style="19" bestFit="1" customWidth="1"/>
    <col min="11526" max="11526" width="12.7109375" style="19" bestFit="1" customWidth="1"/>
    <col min="11527" max="11776" width="9.140625" style="19"/>
    <col min="11777" max="11777" width="7.85546875" style="19" bestFit="1" customWidth="1"/>
    <col min="11778" max="11778" width="22.7109375" style="19" customWidth="1"/>
    <col min="11779" max="11779" width="11.28515625" style="19" bestFit="1" customWidth="1"/>
    <col min="11780" max="11780" width="37.7109375" style="19" customWidth="1"/>
    <col min="11781" max="11781" width="13.7109375" style="19" bestFit="1" customWidth="1"/>
    <col min="11782" max="11782" width="12.7109375" style="19" bestFit="1" customWidth="1"/>
    <col min="11783" max="12032" width="9.140625" style="19"/>
    <col min="12033" max="12033" width="7.85546875" style="19" bestFit="1" customWidth="1"/>
    <col min="12034" max="12034" width="22.7109375" style="19" customWidth="1"/>
    <col min="12035" max="12035" width="11.28515625" style="19" bestFit="1" customWidth="1"/>
    <col min="12036" max="12036" width="37.7109375" style="19" customWidth="1"/>
    <col min="12037" max="12037" width="13.7109375" style="19" bestFit="1" customWidth="1"/>
    <col min="12038" max="12038" width="12.7109375" style="19" bestFit="1" customWidth="1"/>
    <col min="12039" max="12288" width="9.140625" style="19"/>
    <col min="12289" max="12289" width="7.85546875" style="19" bestFit="1" customWidth="1"/>
    <col min="12290" max="12290" width="22.7109375" style="19" customWidth="1"/>
    <col min="12291" max="12291" width="11.28515625" style="19" bestFit="1" customWidth="1"/>
    <col min="12292" max="12292" width="37.7109375" style="19" customWidth="1"/>
    <col min="12293" max="12293" width="13.7109375" style="19" bestFit="1" customWidth="1"/>
    <col min="12294" max="12294" width="12.7109375" style="19" bestFit="1" customWidth="1"/>
    <col min="12295" max="12544" width="9.140625" style="19"/>
    <col min="12545" max="12545" width="7.85546875" style="19" bestFit="1" customWidth="1"/>
    <col min="12546" max="12546" width="22.7109375" style="19" customWidth="1"/>
    <col min="12547" max="12547" width="11.28515625" style="19" bestFit="1" customWidth="1"/>
    <col min="12548" max="12548" width="37.7109375" style="19" customWidth="1"/>
    <col min="12549" max="12549" width="13.7109375" style="19" bestFit="1" customWidth="1"/>
    <col min="12550" max="12550" width="12.7109375" style="19" bestFit="1" customWidth="1"/>
    <col min="12551" max="12800" width="9.140625" style="19"/>
    <col min="12801" max="12801" width="7.85546875" style="19" bestFit="1" customWidth="1"/>
    <col min="12802" max="12802" width="22.7109375" style="19" customWidth="1"/>
    <col min="12803" max="12803" width="11.28515625" style="19" bestFit="1" customWidth="1"/>
    <col min="12804" max="12804" width="37.7109375" style="19" customWidth="1"/>
    <col min="12805" max="12805" width="13.7109375" style="19" bestFit="1" customWidth="1"/>
    <col min="12806" max="12806" width="12.7109375" style="19" bestFit="1" customWidth="1"/>
    <col min="12807" max="13056" width="9.140625" style="19"/>
    <col min="13057" max="13057" width="7.85546875" style="19" bestFit="1" customWidth="1"/>
    <col min="13058" max="13058" width="22.7109375" style="19" customWidth="1"/>
    <col min="13059" max="13059" width="11.28515625" style="19" bestFit="1" customWidth="1"/>
    <col min="13060" max="13060" width="37.7109375" style="19" customWidth="1"/>
    <col min="13061" max="13061" width="13.7109375" style="19" bestFit="1" customWidth="1"/>
    <col min="13062" max="13062" width="12.7109375" style="19" bestFit="1" customWidth="1"/>
    <col min="13063" max="13312" width="9.140625" style="19"/>
    <col min="13313" max="13313" width="7.85546875" style="19" bestFit="1" customWidth="1"/>
    <col min="13314" max="13314" width="22.7109375" style="19" customWidth="1"/>
    <col min="13315" max="13315" width="11.28515625" style="19" bestFit="1" customWidth="1"/>
    <col min="13316" max="13316" width="37.7109375" style="19" customWidth="1"/>
    <col min="13317" max="13317" width="13.7109375" style="19" bestFit="1" customWidth="1"/>
    <col min="13318" max="13318" width="12.7109375" style="19" bestFit="1" customWidth="1"/>
    <col min="13319" max="13568" width="9.140625" style="19"/>
    <col min="13569" max="13569" width="7.85546875" style="19" bestFit="1" customWidth="1"/>
    <col min="13570" max="13570" width="22.7109375" style="19" customWidth="1"/>
    <col min="13571" max="13571" width="11.28515625" style="19" bestFit="1" customWidth="1"/>
    <col min="13572" max="13572" width="37.7109375" style="19" customWidth="1"/>
    <col min="13573" max="13573" width="13.7109375" style="19" bestFit="1" customWidth="1"/>
    <col min="13574" max="13574" width="12.7109375" style="19" bestFit="1" customWidth="1"/>
    <col min="13575" max="13824" width="9.140625" style="19"/>
    <col min="13825" max="13825" width="7.85546875" style="19" bestFit="1" customWidth="1"/>
    <col min="13826" max="13826" width="22.7109375" style="19" customWidth="1"/>
    <col min="13827" max="13827" width="11.28515625" style="19" bestFit="1" customWidth="1"/>
    <col min="13828" max="13828" width="37.7109375" style="19" customWidth="1"/>
    <col min="13829" max="13829" width="13.7109375" style="19" bestFit="1" customWidth="1"/>
    <col min="13830" max="13830" width="12.7109375" style="19" bestFit="1" customWidth="1"/>
    <col min="13831" max="14080" width="9.140625" style="19"/>
    <col min="14081" max="14081" width="7.85546875" style="19" bestFit="1" customWidth="1"/>
    <col min="14082" max="14082" width="22.7109375" style="19" customWidth="1"/>
    <col min="14083" max="14083" width="11.28515625" style="19" bestFit="1" customWidth="1"/>
    <col min="14084" max="14084" width="37.7109375" style="19" customWidth="1"/>
    <col min="14085" max="14085" width="13.7109375" style="19" bestFit="1" customWidth="1"/>
    <col min="14086" max="14086" width="12.7109375" style="19" bestFit="1" customWidth="1"/>
    <col min="14087" max="14336" width="9.140625" style="19"/>
    <col min="14337" max="14337" width="7.85546875" style="19" bestFit="1" customWidth="1"/>
    <col min="14338" max="14338" width="22.7109375" style="19" customWidth="1"/>
    <col min="14339" max="14339" width="11.28515625" style="19" bestFit="1" customWidth="1"/>
    <col min="14340" max="14340" width="37.7109375" style="19" customWidth="1"/>
    <col min="14341" max="14341" width="13.7109375" style="19" bestFit="1" customWidth="1"/>
    <col min="14342" max="14342" width="12.7109375" style="19" bestFit="1" customWidth="1"/>
    <col min="14343" max="14592" width="9.140625" style="19"/>
    <col min="14593" max="14593" width="7.85546875" style="19" bestFit="1" customWidth="1"/>
    <col min="14594" max="14594" width="22.7109375" style="19" customWidth="1"/>
    <col min="14595" max="14595" width="11.28515625" style="19" bestFit="1" customWidth="1"/>
    <col min="14596" max="14596" width="37.7109375" style="19" customWidth="1"/>
    <col min="14597" max="14597" width="13.7109375" style="19" bestFit="1" customWidth="1"/>
    <col min="14598" max="14598" width="12.7109375" style="19" bestFit="1" customWidth="1"/>
    <col min="14599" max="14848" width="9.140625" style="19"/>
    <col min="14849" max="14849" width="7.85546875" style="19" bestFit="1" customWidth="1"/>
    <col min="14850" max="14850" width="22.7109375" style="19" customWidth="1"/>
    <col min="14851" max="14851" width="11.28515625" style="19" bestFit="1" customWidth="1"/>
    <col min="14852" max="14852" width="37.7109375" style="19" customWidth="1"/>
    <col min="14853" max="14853" width="13.7109375" style="19" bestFit="1" customWidth="1"/>
    <col min="14854" max="14854" width="12.7109375" style="19" bestFit="1" customWidth="1"/>
    <col min="14855" max="15104" width="9.140625" style="19"/>
    <col min="15105" max="15105" width="7.85546875" style="19" bestFit="1" customWidth="1"/>
    <col min="15106" max="15106" width="22.7109375" style="19" customWidth="1"/>
    <col min="15107" max="15107" width="11.28515625" style="19" bestFit="1" customWidth="1"/>
    <col min="15108" max="15108" width="37.7109375" style="19" customWidth="1"/>
    <col min="15109" max="15109" width="13.7109375" style="19" bestFit="1" customWidth="1"/>
    <col min="15110" max="15110" width="12.7109375" style="19" bestFit="1" customWidth="1"/>
    <col min="15111" max="15360" width="9.140625" style="19"/>
    <col min="15361" max="15361" width="7.85546875" style="19" bestFit="1" customWidth="1"/>
    <col min="15362" max="15362" width="22.7109375" style="19" customWidth="1"/>
    <col min="15363" max="15363" width="11.28515625" style="19" bestFit="1" customWidth="1"/>
    <col min="15364" max="15364" width="37.7109375" style="19" customWidth="1"/>
    <col min="15365" max="15365" width="13.7109375" style="19" bestFit="1" customWidth="1"/>
    <col min="15366" max="15366" width="12.7109375" style="19" bestFit="1" customWidth="1"/>
    <col min="15367" max="15616" width="9.140625" style="19"/>
    <col min="15617" max="15617" width="7.85546875" style="19" bestFit="1" customWidth="1"/>
    <col min="15618" max="15618" width="22.7109375" style="19" customWidth="1"/>
    <col min="15619" max="15619" width="11.28515625" style="19" bestFit="1" customWidth="1"/>
    <col min="15620" max="15620" width="37.7109375" style="19" customWidth="1"/>
    <col min="15621" max="15621" width="13.7109375" style="19" bestFit="1" customWidth="1"/>
    <col min="15622" max="15622" width="12.7109375" style="19" bestFit="1" customWidth="1"/>
    <col min="15623" max="15872" width="9.140625" style="19"/>
    <col min="15873" max="15873" width="7.85546875" style="19" bestFit="1" customWidth="1"/>
    <col min="15874" max="15874" width="22.7109375" style="19" customWidth="1"/>
    <col min="15875" max="15875" width="11.28515625" style="19" bestFit="1" customWidth="1"/>
    <col min="15876" max="15876" width="37.7109375" style="19" customWidth="1"/>
    <col min="15877" max="15877" width="13.7109375" style="19" bestFit="1" customWidth="1"/>
    <col min="15878" max="15878" width="12.7109375" style="19" bestFit="1" customWidth="1"/>
    <col min="15879" max="16128" width="9.140625" style="19"/>
    <col min="16129" max="16129" width="7.85546875" style="19" bestFit="1" customWidth="1"/>
    <col min="16130" max="16130" width="22.7109375" style="19" customWidth="1"/>
    <col min="16131" max="16131" width="11.28515625" style="19" bestFit="1" customWidth="1"/>
    <col min="16132" max="16132" width="37.7109375" style="19" customWidth="1"/>
    <col min="16133" max="16133" width="13.7109375" style="19" bestFit="1" customWidth="1"/>
    <col min="16134" max="16134" width="12.7109375" style="19" bestFit="1" customWidth="1"/>
    <col min="16135" max="16384" width="9.140625" style="19"/>
  </cols>
  <sheetData>
    <row r="1" spans="1:7" customFormat="1">
      <c r="A1" s="1"/>
      <c r="B1" s="2"/>
      <c r="C1" s="3"/>
      <c r="D1" s="4"/>
      <c r="E1" s="5"/>
      <c r="F1" s="6"/>
      <c r="G1" s="1"/>
    </row>
    <row r="2" spans="1:7" customFormat="1">
      <c r="A2" s="1"/>
      <c r="B2" s="2"/>
      <c r="C2" s="3"/>
      <c r="D2" s="4"/>
      <c r="E2" s="5"/>
      <c r="F2" s="6"/>
      <c r="G2" s="1"/>
    </row>
    <row r="3" spans="1:7" customFormat="1" ht="31.5">
      <c r="A3" s="1"/>
      <c r="B3" s="2"/>
      <c r="C3" s="73" t="s">
        <v>0</v>
      </c>
      <c r="D3" s="73"/>
      <c r="E3" s="73"/>
      <c r="F3" s="73"/>
      <c r="G3" s="73"/>
    </row>
    <row r="4" spans="1:7" customFormat="1" ht="15.75">
      <c r="A4" s="1"/>
      <c r="B4" s="2"/>
      <c r="C4" s="74" t="s">
        <v>1</v>
      </c>
      <c r="D4" s="74"/>
      <c r="E4" s="74"/>
      <c r="F4" s="74"/>
      <c r="G4" s="74"/>
    </row>
    <row r="5" spans="1:7" customFormat="1">
      <c r="A5" s="1"/>
      <c r="B5" s="2"/>
      <c r="C5" s="3"/>
      <c r="D5" s="7"/>
      <c r="E5" s="5"/>
      <c r="F5" s="6"/>
      <c r="G5" s="1"/>
    </row>
    <row r="6" spans="1:7" customFormat="1">
      <c r="A6" s="1"/>
      <c r="B6" s="2"/>
      <c r="C6" s="3"/>
      <c r="D6" s="4"/>
      <c r="E6" s="5"/>
      <c r="F6" s="6"/>
      <c r="G6" s="1"/>
    </row>
    <row r="7" spans="1:7" customFormat="1" ht="6.75" customHeight="1">
      <c r="A7" s="1"/>
      <c r="B7" s="2"/>
      <c r="C7" s="3"/>
      <c r="D7" s="4"/>
      <c r="E7" s="5"/>
      <c r="F7" s="6"/>
      <c r="G7" s="1"/>
    </row>
    <row r="8" spans="1:7" s="13" customFormat="1" ht="12.75">
      <c r="A8" s="8"/>
      <c r="B8" s="9" t="s">
        <v>2</v>
      </c>
      <c r="C8" s="10"/>
      <c r="D8" s="11"/>
      <c r="E8" s="12" t="s">
        <v>3</v>
      </c>
      <c r="F8" s="12" t="s">
        <v>4</v>
      </c>
    </row>
    <row r="9" spans="1:7">
      <c r="A9" s="14"/>
      <c r="B9" s="15" t="s">
        <v>5</v>
      </c>
      <c r="C9" s="16"/>
      <c r="D9" s="17"/>
      <c r="E9" s="18">
        <f>[1]TAB_AVANZO!D2</f>
        <v>1009575.82</v>
      </c>
      <c r="F9" s="18">
        <v>0</v>
      </c>
    </row>
    <row r="10" spans="1:7">
      <c r="A10" s="14"/>
      <c r="B10" s="15" t="s">
        <v>6</v>
      </c>
      <c r="C10" s="16"/>
      <c r="D10" s="17"/>
      <c r="E10" s="18">
        <f>[1]TAB_AVANZO!D3</f>
        <v>7791544.0300000003</v>
      </c>
      <c r="F10" s="18">
        <v>0</v>
      </c>
    </row>
    <row r="11" spans="1:7">
      <c r="A11" s="14"/>
      <c r="B11" s="15" t="s">
        <v>7</v>
      </c>
      <c r="C11" s="16"/>
      <c r="D11" s="17"/>
      <c r="E11" s="18">
        <f>[1]TAB_AVANZO!D4</f>
        <v>5424936</v>
      </c>
      <c r="F11" s="18">
        <v>0</v>
      </c>
    </row>
    <row r="12" spans="1:7">
      <c r="A12" s="14"/>
      <c r="B12" s="20" t="s">
        <v>8</v>
      </c>
      <c r="C12" s="16"/>
      <c r="D12" s="17"/>
      <c r="E12" s="19"/>
      <c r="F12" s="18">
        <f>[1]TAB_AVANZO!D5</f>
        <v>25269754.449999999</v>
      </c>
    </row>
    <row r="13" spans="1:7" s="25" customFormat="1">
      <c r="A13" s="21"/>
      <c r="B13" s="22"/>
      <c r="C13" s="23"/>
      <c r="D13" s="22"/>
      <c r="E13" s="24"/>
      <c r="F13" s="24"/>
    </row>
    <row r="14" spans="1:7" s="25" customFormat="1">
      <c r="A14" s="21"/>
      <c r="B14" s="22"/>
      <c r="C14" s="23"/>
      <c r="D14" s="22"/>
      <c r="E14" s="24"/>
      <c r="F14" s="24"/>
    </row>
    <row r="15" spans="1:7" s="29" customFormat="1" ht="12.75">
      <c r="A15" s="26" t="s">
        <v>9</v>
      </c>
      <c r="B15" s="27" t="s">
        <v>10</v>
      </c>
      <c r="C15" s="28" t="s">
        <v>11</v>
      </c>
      <c r="D15" s="27" t="s">
        <v>12</v>
      </c>
      <c r="E15" s="12" t="s">
        <v>3</v>
      </c>
      <c r="F15" s="12" t="s">
        <v>4</v>
      </c>
    </row>
    <row r="16" spans="1:7" ht="60">
      <c r="A16" s="30">
        <f>[1]Table1!B2</f>
        <v>1</v>
      </c>
      <c r="B16" s="31" t="str">
        <f>[1]Table1!C2</f>
        <v>Entrate correnti di natura tributaria, contributiva e perequativa</v>
      </c>
      <c r="C16" s="32" t="str">
        <f>[1]Table1!F2</f>
        <v>1.0101</v>
      </c>
      <c r="D16" s="32" t="str">
        <f>[1]Table1!E2</f>
        <v>Imposte, tasse e proventi assimilati</v>
      </c>
      <c r="E16" s="33">
        <f>[1]Table1!H2</f>
        <v>8028500.8200000003</v>
      </c>
      <c r="F16" s="33">
        <f>[1]Table1!I2</f>
        <v>7786342.9400000004</v>
      </c>
    </row>
    <row r="17" spans="1:6" ht="60">
      <c r="A17" s="30">
        <f>[1]Table1!B3</f>
        <v>1</v>
      </c>
      <c r="B17" s="31" t="str">
        <f>[1]Table1!C3</f>
        <v>Entrate correnti di natura tributaria, contributiva e perequativa</v>
      </c>
      <c r="C17" s="32" t="str">
        <f>[1]Table1!F3</f>
        <v>1.0102</v>
      </c>
      <c r="D17" s="32" t="str">
        <f>[1]Table1!E3</f>
        <v>Tributi destinati al finanziamento della sanità (solo per le Regioni)</v>
      </c>
      <c r="E17" s="33">
        <f>[1]Table1!H3</f>
        <v>0</v>
      </c>
      <c r="F17" s="33">
        <f>[1]Table1!I3</f>
        <v>0</v>
      </c>
    </row>
    <row r="18" spans="1:6" ht="60">
      <c r="A18" s="30">
        <f>[1]Table1!B4</f>
        <v>1</v>
      </c>
      <c r="B18" s="31" t="str">
        <f>[1]Table1!C4</f>
        <v>Entrate correnti di natura tributaria, contributiva e perequativa</v>
      </c>
      <c r="C18" s="32" t="str">
        <f>[1]Table1!F4</f>
        <v>1.0103</v>
      </c>
      <c r="D18" s="32" t="str">
        <f>[1]Table1!E4</f>
        <v>Tributi devoluti e regolati alle autonomie speciali (solo per le Regioni)</v>
      </c>
      <c r="E18" s="33">
        <f>[1]Table1!H4</f>
        <v>0</v>
      </c>
      <c r="F18" s="33">
        <f>[1]Table1!I4</f>
        <v>0</v>
      </c>
    </row>
    <row r="19" spans="1:6" ht="60">
      <c r="A19" s="30">
        <f>[1]Table1!B5</f>
        <v>1</v>
      </c>
      <c r="B19" s="31" t="str">
        <f>[1]Table1!C5</f>
        <v>Entrate correnti di natura tributaria, contributiva e perequativa</v>
      </c>
      <c r="C19" s="32" t="str">
        <f>[1]Table1!F5</f>
        <v>1.0104</v>
      </c>
      <c r="D19" s="32" t="str">
        <f>[1]Table1!E5</f>
        <v>Compartecipazioni di tributi</v>
      </c>
      <c r="E19" s="33">
        <f>[1]Table1!H5</f>
        <v>0</v>
      </c>
      <c r="F19" s="33">
        <f>[1]Table1!I5</f>
        <v>0</v>
      </c>
    </row>
    <row r="20" spans="1:6" ht="60">
      <c r="A20" s="30">
        <f>[1]Table1!B6</f>
        <v>1</v>
      </c>
      <c r="B20" s="31" t="str">
        <f>[1]Table1!C6</f>
        <v>Entrate correnti di natura tributaria, contributiva e perequativa</v>
      </c>
      <c r="C20" s="32" t="str">
        <f>[1]Table1!F6</f>
        <v>1.0301</v>
      </c>
      <c r="D20" s="32" t="str">
        <f>[1]Table1!E6</f>
        <v>Fondi perequativi  da Amministrazioni Centrali</v>
      </c>
      <c r="E20" s="33">
        <f>[1]Table1!H6</f>
        <v>1065319.68</v>
      </c>
      <c r="F20" s="33">
        <f>[1]Table1!I6</f>
        <v>1097646.3899999999</v>
      </c>
    </row>
    <row r="21" spans="1:6" ht="60">
      <c r="A21" s="30">
        <f>[1]Table1!B7</f>
        <v>1</v>
      </c>
      <c r="B21" s="31" t="str">
        <f>[1]Table1!C7</f>
        <v>Entrate correnti di natura tributaria, contributiva e perequativa</v>
      </c>
      <c r="C21" s="32" t="str">
        <f>[1]Table1!F7</f>
        <v>1.0302</v>
      </c>
      <c r="D21" s="32" t="str">
        <f>[1]Table1!E7</f>
        <v xml:space="preserve"> Fondi perequativi  dalla Regione o Provincia autonoma (solo per Enti locali)</v>
      </c>
      <c r="E21" s="33">
        <f>[1]Table1!H7</f>
        <v>0</v>
      </c>
      <c r="F21" s="33">
        <f>[1]Table1!I7</f>
        <v>0</v>
      </c>
    </row>
    <row r="22" spans="1:6" s="38" customFormat="1" ht="12.75" outlineLevel="1">
      <c r="A22" s="34" t="s">
        <v>13</v>
      </c>
      <c r="B22" s="35" t="s">
        <v>14</v>
      </c>
      <c r="C22" s="35"/>
      <c r="D22" s="36"/>
      <c r="E22" s="37">
        <f>SUBTOTAL(9,E16:E21)</f>
        <v>9093820.5</v>
      </c>
      <c r="F22" s="37">
        <f>SUBTOTAL(9,F16:F21)</f>
        <v>8883989.3300000001</v>
      </c>
    </row>
    <row r="23" spans="1:6" ht="30">
      <c r="A23" s="30">
        <f>[1]Table1!B8</f>
        <v>2</v>
      </c>
      <c r="B23" s="31" t="str">
        <f>[1]Table1!C8</f>
        <v>Trasferimenti correnti</v>
      </c>
      <c r="C23" s="32" t="str">
        <f>[1]Table1!F8</f>
        <v>2.0101</v>
      </c>
      <c r="D23" s="32" t="str">
        <f>[1]Table1!E8</f>
        <v>Trasferimenti correnti da Amministrazioni pubbliche</v>
      </c>
      <c r="E23" s="33">
        <f>[1]Table1!H8</f>
        <v>11097454.970000001</v>
      </c>
      <c r="F23" s="33">
        <f>[1]Table1!I8</f>
        <v>11788423.01</v>
      </c>
    </row>
    <row r="24" spans="1:6">
      <c r="A24" s="30">
        <f>[1]Table1!B9</f>
        <v>2</v>
      </c>
      <c r="B24" s="31" t="str">
        <f>[1]Table1!C9</f>
        <v>Trasferimenti correnti</v>
      </c>
      <c r="C24" s="32" t="str">
        <f>[1]Table1!F9</f>
        <v>2.0102</v>
      </c>
      <c r="D24" s="32" t="str">
        <f>[1]Table1!E9</f>
        <v>Trasferimenti correnti da Famiglie</v>
      </c>
      <c r="E24" s="33">
        <f>[1]Table1!H9</f>
        <v>0</v>
      </c>
      <c r="F24" s="33">
        <f>[1]Table1!I9</f>
        <v>0</v>
      </c>
    </row>
    <row r="25" spans="1:6">
      <c r="A25" s="30">
        <f>[1]Table1!B10</f>
        <v>2</v>
      </c>
      <c r="B25" s="31" t="str">
        <f>[1]Table1!C10</f>
        <v>Trasferimenti correnti</v>
      </c>
      <c r="C25" s="32" t="str">
        <f>[1]Table1!F10</f>
        <v>2.0103</v>
      </c>
      <c r="D25" s="32" t="str">
        <f>[1]Table1!E10</f>
        <v>Trasferimenti correnti da Imprese</v>
      </c>
      <c r="E25" s="33">
        <f>[1]Table1!H10</f>
        <v>0</v>
      </c>
      <c r="F25" s="33">
        <f>[1]Table1!I10</f>
        <v>28400</v>
      </c>
    </row>
    <row r="26" spans="1:6" ht="30">
      <c r="A26" s="30">
        <f>[1]Table1!B11</f>
        <v>2</v>
      </c>
      <c r="B26" s="31" t="str">
        <f>[1]Table1!C11</f>
        <v>Trasferimenti correnti</v>
      </c>
      <c r="C26" s="32" t="str">
        <f>[1]Table1!F11</f>
        <v>2.0104</v>
      </c>
      <c r="D26" s="32" t="str">
        <f>[1]Table1!E11</f>
        <v>Trasferimenti correnti da Istituzioni Sociali Private</v>
      </c>
      <c r="E26" s="33">
        <f>[1]Table1!H11</f>
        <v>0</v>
      </c>
      <c r="F26" s="33">
        <f>[1]Table1!I11</f>
        <v>0</v>
      </c>
    </row>
    <row r="27" spans="1:6" ht="30">
      <c r="A27" s="30">
        <f>[1]Table1!B12</f>
        <v>2</v>
      </c>
      <c r="B27" s="31" t="str">
        <f>[1]Table1!C12</f>
        <v>Trasferimenti correnti</v>
      </c>
      <c r="C27" s="32" t="str">
        <f>[1]Table1!F12</f>
        <v>2.0105</v>
      </c>
      <c r="D27" s="32" t="str">
        <f>[1]Table1!E12</f>
        <v>Trasferimenti correnti dall'Unione europea e dal Resto del Mondo</v>
      </c>
      <c r="E27" s="33">
        <f>[1]Table1!H12</f>
        <v>0</v>
      </c>
      <c r="F27" s="33">
        <f>[1]Table1!I12</f>
        <v>0</v>
      </c>
    </row>
    <row r="28" spans="1:6" s="38" customFormat="1" ht="12.75" outlineLevel="1">
      <c r="A28" s="34" t="s">
        <v>15</v>
      </c>
      <c r="B28" s="35" t="s">
        <v>16</v>
      </c>
      <c r="C28" s="35"/>
      <c r="D28" s="36"/>
      <c r="E28" s="37">
        <f>SUBTOTAL(9,E23:E27)</f>
        <v>11097454.970000001</v>
      </c>
      <c r="F28" s="37">
        <f>SUBTOTAL(9,F23:F27)</f>
        <v>11816823.01</v>
      </c>
    </row>
    <row r="29" spans="1:6" ht="30">
      <c r="A29" s="30">
        <f>[1]Table1!B13</f>
        <v>3</v>
      </c>
      <c r="B29" s="31" t="str">
        <f>[1]Table1!C13</f>
        <v>Entrate extratributarie</v>
      </c>
      <c r="C29" s="32" t="str">
        <f>[1]Table1!F13</f>
        <v>3.0100</v>
      </c>
      <c r="D29" s="32" t="str">
        <f>[1]Table1!E13</f>
        <v>Vendita di beni e servizi e proventi derivanti dalla gestione dei beni</v>
      </c>
      <c r="E29" s="33">
        <f>[1]Table1!H13</f>
        <v>1117450.23</v>
      </c>
      <c r="F29" s="33">
        <f>[1]Table1!I13</f>
        <v>1213695.76</v>
      </c>
    </row>
    <row r="30" spans="1:6" ht="45">
      <c r="A30" s="30">
        <f>[1]Table1!B14</f>
        <v>3</v>
      </c>
      <c r="B30" s="31" t="str">
        <f>[1]Table1!C14</f>
        <v>Entrate extratributarie</v>
      </c>
      <c r="C30" s="32" t="str">
        <f>[1]Table1!F14</f>
        <v>3.0200</v>
      </c>
      <c r="D30" s="32" t="str">
        <f>[1]Table1!E14</f>
        <v>Proventi derivanti dall'attività di controllo e repressione delle irregolarità e degli illeciti</v>
      </c>
      <c r="E30" s="33">
        <f>[1]Table1!H14</f>
        <v>515982.97</v>
      </c>
      <c r="F30" s="33">
        <f>[1]Table1!I14</f>
        <v>415564.74</v>
      </c>
    </row>
    <row r="31" spans="1:6">
      <c r="A31" s="30">
        <f>[1]Table1!B15</f>
        <v>3</v>
      </c>
      <c r="B31" s="31" t="str">
        <f>[1]Table1!C15</f>
        <v>Entrate extratributarie</v>
      </c>
      <c r="C31" s="32" t="str">
        <f>[1]Table1!F15</f>
        <v>3.0300</v>
      </c>
      <c r="D31" s="32" t="str">
        <f>[1]Table1!E15</f>
        <v>Interessi attivi</v>
      </c>
      <c r="E31" s="33">
        <f>[1]Table1!H15</f>
        <v>20432.88</v>
      </c>
      <c r="F31" s="33">
        <f>[1]Table1!I15</f>
        <v>20431.990000000002</v>
      </c>
    </row>
    <row r="32" spans="1:6">
      <c r="A32" s="30">
        <f>[1]Table1!B16</f>
        <v>3</v>
      </c>
      <c r="B32" s="31" t="str">
        <f>[1]Table1!C16</f>
        <v>Entrate extratributarie</v>
      </c>
      <c r="C32" s="32" t="str">
        <f>[1]Table1!F16</f>
        <v>3.0400</v>
      </c>
      <c r="D32" s="32" t="str">
        <f>[1]Table1!E16</f>
        <v>Altre entrate da redditi da capitale</v>
      </c>
      <c r="E32" s="33">
        <f>[1]Table1!H16</f>
        <v>0</v>
      </c>
      <c r="F32" s="33">
        <f>[1]Table1!I16</f>
        <v>0</v>
      </c>
    </row>
    <row r="33" spans="1:6">
      <c r="A33" s="30">
        <f>[1]Table1!B17</f>
        <v>3</v>
      </c>
      <c r="B33" s="31" t="str">
        <f>[1]Table1!C17</f>
        <v>Entrate extratributarie</v>
      </c>
      <c r="C33" s="32" t="str">
        <f>[1]Table1!F17</f>
        <v>3.0500</v>
      </c>
      <c r="D33" s="32" t="str">
        <f>[1]Table1!E17</f>
        <v>Rimborsi e altre entrate correnti</v>
      </c>
      <c r="E33" s="33">
        <f>[1]Table1!H17</f>
        <v>219799.9</v>
      </c>
      <c r="F33" s="33">
        <f>[1]Table1!I17</f>
        <v>396590.8</v>
      </c>
    </row>
    <row r="34" spans="1:6" s="38" customFormat="1" ht="12.75" outlineLevel="1">
      <c r="A34" s="34" t="s">
        <v>17</v>
      </c>
      <c r="B34" s="35" t="s">
        <v>18</v>
      </c>
      <c r="C34" s="35"/>
      <c r="D34" s="36"/>
      <c r="E34" s="37">
        <f>SUBTOTAL(9,E29:E33)</f>
        <v>1873665.9799999997</v>
      </c>
      <c r="F34" s="37">
        <f>SUBTOTAL(9,F29:F33)</f>
        <v>2046283.29</v>
      </c>
    </row>
    <row r="35" spans="1:6" ht="30">
      <c r="A35" s="30">
        <f>[1]Table1!B18</f>
        <v>4</v>
      </c>
      <c r="B35" s="31" t="str">
        <f>[1]Table1!C18</f>
        <v>Entrate in conto capitale</v>
      </c>
      <c r="C35" s="32" t="str">
        <f>[1]Table1!F18</f>
        <v>4.0100</v>
      </c>
      <c r="D35" s="32" t="str">
        <f>[1]Table1!E18</f>
        <v>Tributi in conto capitale</v>
      </c>
      <c r="E35" s="33">
        <f>[1]Table1!H18</f>
        <v>311171.88</v>
      </c>
      <c r="F35" s="33">
        <f>[1]Table1!I18</f>
        <v>312793.64</v>
      </c>
    </row>
    <row r="36" spans="1:6" ht="30">
      <c r="A36" s="30">
        <f>[1]Table1!B19</f>
        <v>4</v>
      </c>
      <c r="B36" s="31" t="str">
        <f>[1]Table1!C19</f>
        <v>Entrate in conto capitale</v>
      </c>
      <c r="C36" s="32" t="str">
        <f>[1]Table1!F19</f>
        <v>4.0200</v>
      </c>
      <c r="D36" s="32" t="str">
        <f>[1]Table1!E19</f>
        <v>Contributi agli investimenti</v>
      </c>
      <c r="E36" s="33">
        <f>[1]Table1!H19</f>
        <v>1555773.46</v>
      </c>
      <c r="F36" s="33">
        <f>[1]Table1!I19</f>
        <v>1226739.81</v>
      </c>
    </row>
    <row r="37" spans="1:6" ht="30">
      <c r="A37" s="30">
        <f>[1]Table1!B20</f>
        <v>4</v>
      </c>
      <c r="B37" s="31" t="str">
        <f>[1]Table1!C20</f>
        <v>Entrate in conto capitale</v>
      </c>
      <c r="C37" s="32" t="str">
        <f>[1]Table1!F20</f>
        <v>4.0300</v>
      </c>
      <c r="D37" s="32" t="str">
        <f>[1]Table1!E20</f>
        <v>Altri trasferimenti in conto capitale</v>
      </c>
      <c r="E37" s="33">
        <f>[1]Table1!H20</f>
        <v>0</v>
      </c>
      <c r="F37" s="33">
        <f>[1]Table1!I20</f>
        <v>0</v>
      </c>
    </row>
    <row r="38" spans="1:6" ht="30">
      <c r="A38" s="30">
        <f>[1]Table1!B21</f>
        <v>4</v>
      </c>
      <c r="B38" s="31" t="str">
        <f>[1]Table1!C21</f>
        <v>Entrate in conto capitale</v>
      </c>
      <c r="C38" s="32" t="str">
        <f>[1]Table1!F21</f>
        <v>4.0400</v>
      </c>
      <c r="D38" s="32" t="str">
        <f>[1]Table1!E21</f>
        <v>Entrate da alienazione di beni materiali e immateriali</v>
      </c>
      <c r="E38" s="33">
        <f>[1]Table1!H21</f>
        <v>308916.65999999997</v>
      </c>
      <c r="F38" s="33">
        <f>[1]Table1!I21</f>
        <v>308916.65999999997</v>
      </c>
    </row>
    <row r="39" spans="1:6" ht="30">
      <c r="A39" s="30">
        <f>[1]Table1!B22</f>
        <v>4</v>
      </c>
      <c r="B39" s="31" t="str">
        <f>[1]Table1!C22</f>
        <v>Entrate in conto capitale</v>
      </c>
      <c r="C39" s="32" t="str">
        <f>[1]Table1!F22</f>
        <v>4.0500</v>
      </c>
      <c r="D39" s="32" t="str">
        <f>[1]Table1!E22</f>
        <v>Altre entrate in conto capitale</v>
      </c>
      <c r="E39" s="33">
        <f>[1]Table1!H22</f>
        <v>718625.99</v>
      </c>
      <c r="F39" s="33">
        <f>[1]Table1!I22</f>
        <v>724778.3</v>
      </c>
    </row>
    <row r="40" spans="1:6" s="38" customFormat="1" ht="12.75" outlineLevel="1">
      <c r="A40" s="34" t="s">
        <v>19</v>
      </c>
      <c r="B40" s="35" t="s">
        <v>20</v>
      </c>
      <c r="C40" s="35"/>
      <c r="D40" s="36"/>
      <c r="E40" s="37">
        <f>SUBTOTAL(9,E35:E39)</f>
        <v>2894487.99</v>
      </c>
      <c r="F40" s="37">
        <f>SUBTOTAL(9,F35:F39)</f>
        <v>2573228.41</v>
      </c>
    </row>
    <row r="41" spans="1:6" ht="30">
      <c r="A41" s="30">
        <f>[1]Table1!B23</f>
        <v>5</v>
      </c>
      <c r="B41" s="31" t="str">
        <f>[1]Table1!C23</f>
        <v>Entrate da riduzione di attivita' finanziarie</v>
      </c>
      <c r="C41" s="32" t="str">
        <f>[1]Table1!F23</f>
        <v>5.0100</v>
      </c>
      <c r="D41" s="32" t="str">
        <f>[1]Table1!E23</f>
        <v>Alienazione di attività finanziarie</v>
      </c>
      <c r="E41" s="33">
        <f>[1]Table1!H23</f>
        <v>0</v>
      </c>
      <c r="F41" s="33">
        <f>[1]Table1!I23</f>
        <v>0</v>
      </c>
    </row>
    <row r="42" spans="1:6" ht="30">
      <c r="A42" s="30">
        <f>[1]Table1!B24</f>
        <v>5</v>
      </c>
      <c r="B42" s="31" t="str">
        <f>[1]Table1!C24</f>
        <v>Entrate da riduzione di attivita' finanziarie</v>
      </c>
      <c r="C42" s="32" t="str">
        <f>[1]Table1!F24</f>
        <v>5.0200</v>
      </c>
      <c r="D42" s="32" t="str">
        <f>[1]Table1!E24</f>
        <v>Riscossione crediti di breve termine</v>
      </c>
      <c r="E42" s="33">
        <f>[1]Table1!H24</f>
        <v>0</v>
      </c>
      <c r="F42" s="33">
        <f>[1]Table1!I24</f>
        <v>0</v>
      </c>
    </row>
    <row r="43" spans="1:6" ht="30">
      <c r="A43" s="30">
        <f>[1]Table1!B25</f>
        <v>5</v>
      </c>
      <c r="B43" s="31" t="str">
        <f>[1]Table1!C25</f>
        <v>Entrate da riduzione di attivita' finanziarie</v>
      </c>
      <c r="C43" s="32" t="str">
        <f>[1]Table1!F25</f>
        <v>5.0300</v>
      </c>
      <c r="D43" s="32" t="str">
        <f>[1]Table1!E25</f>
        <v>Riscossione crediti di medio-lungo termine</v>
      </c>
      <c r="E43" s="33">
        <f>[1]Table1!H25</f>
        <v>0</v>
      </c>
      <c r="F43" s="33">
        <f>[1]Table1!I25</f>
        <v>0</v>
      </c>
    </row>
    <row r="44" spans="1:6" ht="30">
      <c r="A44" s="30">
        <f>[1]Table1!B26</f>
        <v>5</v>
      </c>
      <c r="B44" s="31" t="str">
        <f>[1]Table1!C26</f>
        <v>Entrate da riduzione di attivita' finanziarie</v>
      </c>
      <c r="C44" s="32" t="str">
        <f>[1]Table1!F26</f>
        <v>5.0400</v>
      </c>
      <c r="D44" s="32" t="str">
        <f>[1]Table1!E26</f>
        <v>Altre entrate per riduzione di attività finanziarie</v>
      </c>
      <c r="E44" s="33">
        <f>[1]Table1!H26</f>
        <v>0</v>
      </c>
      <c r="F44" s="33">
        <f>[1]Table1!I26</f>
        <v>0</v>
      </c>
    </row>
    <row r="45" spans="1:6" s="38" customFormat="1" ht="12.75" outlineLevel="1">
      <c r="A45" s="34" t="s">
        <v>21</v>
      </c>
      <c r="B45" s="35" t="s">
        <v>22</v>
      </c>
      <c r="C45" s="35"/>
      <c r="D45" s="36"/>
      <c r="E45" s="37">
        <f>SUBTOTAL(9,E41:E44)</f>
        <v>0</v>
      </c>
      <c r="F45" s="37">
        <f>SUBTOTAL(9,F41:F44)</f>
        <v>0</v>
      </c>
    </row>
    <row r="46" spans="1:6">
      <c r="A46" s="30">
        <f>[1]Table1!B27</f>
        <v>6</v>
      </c>
      <c r="B46" s="31" t="str">
        <f>[1]Table1!C27</f>
        <v>Accensione prestiti</v>
      </c>
      <c r="C46" s="32" t="str">
        <f>[1]Table1!F27</f>
        <v>6.0100</v>
      </c>
      <c r="D46" s="32" t="str">
        <f>[1]Table1!E27</f>
        <v>Emissione di titoli obbligazionari</v>
      </c>
      <c r="E46" s="33">
        <f>[1]Table1!H27</f>
        <v>0</v>
      </c>
      <c r="F46" s="33">
        <f>[1]Table1!I27</f>
        <v>0</v>
      </c>
    </row>
    <row r="47" spans="1:6">
      <c r="A47" s="30">
        <f>[1]Table1!B28</f>
        <v>6</v>
      </c>
      <c r="B47" s="31" t="str">
        <f>[1]Table1!C28</f>
        <v>Accensione prestiti</v>
      </c>
      <c r="C47" s="32" t="str">
        <f>[1]Table1!F28</f>
        <v>6.0200</v>
      </c>
      <c r="D47" s="32" t="str">
        <f>[1]Table1!E28</f>
        <v>Accensione prestiti a breve termine</v>
      </c>
      <c r="E47" s="33">
        <f>[1]Table1!H28</f>
        <v>0</v>
      </c>
      <c r="F47" s="33">
        <f>[1]Table1!I28</f>
        <v>0</v>
      </c>
    </row>
    <row r="48" spans="1:6" ht="30">
      <c r="A48" s="30">
        <f>[1]Table1!B29</f>
        <v>6</v>
      </c>
      <c r="B48" s="31" t="str">
        <f>[1]Table1!C29</f>
        <v>Accensione prestiti</v>
      </c>
      <c r="C48" s="32" t="str">
        <f>[1]Table1!F29</f>
        <v>6.0300</v>
      </c>
      <c r="D48" s="32" t="str">
        <f>[1]Table1!E29</f>
        <v>Accensione mutui e altri finanziamenti a medio lungo termine</v>
      </c>
      <c r="E48" s="33">
        <f>[1]Table1!H29</f>
        <v>0</v>
      </c>
      <c r="F48" s="33">
        <f>[1]Table1!I29</f>
        <v>0</v>
      </c>
    </row>
    <row r="49" spans="1:6">
      <c r="A49" s="30">
        <f>[1]Table1!B30</f>
        <v>6</v>
      </c>
      <c r="B49" s="31" t="str">
        <f>[1]Table1!C30</f>
        <v>Accensione prestiti</v>
      </c>
      <c r="C49" s="32" t="str">
        <f>[1]Table1!F30</f>
        <v>6.0400</v>
      </c>
      <c r="D49" s="32" t="str">
        <f>[1]Table1!E30</f>
        <v>Altre forme di indebitamento</v>
      </c>
      <c r="E49" s="33">
        <f>[1]Table1!H30</f>
        <v>0</v>
      </c>
      <c r="F49" s="33">
        <f>[1]Table1!I30</f>
        <v>0</v>
      </c>
    </row>
    <row r="50" spans="1:6" s="38" customFormat="1" ht="12.75" outlineLevel="1">
      <c r="A50" s="34" t="s">
        <v>23</v>
      </c>
      <c r="B50" s="35" t="s">
        <v>24</v>
      </c>
      <c r="C50" s="35"/>
      <c r="D50" s="36"/>
      <c r="E50" s="37">
        <f>SUBTOTAL(9,E46:E49)</f>
        <v>0</v>
      </c>
      <c r="F50" s="37">
        <f>SUBTOTAL(9,F46:F49)</f>
        <v>0</v>
      </c>
    </row>
    <row r="51" spans="1:6" ht="30">
      <c r="A51" s="30">
        <f>[1]Table1!B31</f>
        <v>7</v>
      </c>
      <c r="B51" s="31" t="str">
        <f>[1]Table1!C31</f>
        <v>Anticipazioni da istituto tesoriere/cassiere</v>
      </c>
      <c r="C51" s="32" t="str">
        <f>[1]Table1!F31</f>
        <v>7.0100</v>
      </c>
      <c r="D51" s="32" t="str">
        <f>[1]Table1!E31</f>
        <v>Anticipazioni da istituto tesoriere/cassiere</v>
      </c>
      <c r="E51" s="33">
        <f>[1]Table1!H31</f>
        <v>0</v>
      </c>
      <c r="F51" s="33">
        <f>[1]Table1!I31</f>
        <v>0</v>
      </c>
    </row>
    <row r="52" spans="1:6" s="38" customFormat="1" ht="12.75" outlineLevel="1">
      <c r="A52" s="34" t="s">
        <v>25</v>
      </c>
      <c r="B52" s="35" t="s">
        <v>26</v>
      </c>
      <c r="C52" s="35"/>
      <c r="D52" s="36"/>
      <c r="E52" s="37">
        <f>SUBTOTAL(9,E51:E51)</f>
        <v>0</v>
      </c>
      <c r="F52" s="37">
        <f>SUBTOTAL(9,F51:F51)</f>
        <v>0</v>
      </c>
    </row>
    <row r="53" spans="1:6" ht="30">
      <c r="A53" s="30">
        <f>[1]Table1!B32</f>
        <v>9</v>
      </c>
      <c r="B53" s="31" t="str">
        <f>[1]Table1!C32</f>
        <v>Entrate per conto terzi e partite di giro</v>
      </c>
      <c r="C53" s="32" t="str">
        <f>[1]Table1!F32</f>
        <v>9.0100</v>
      </c>
      <c r="D53" s="32" t="str">
        <f>[1]Table1!E32</f>
        <v>Entrate per partite di giro</v>
      </c>
      <c r="E53" s="33">
        <f>[1]Table1!H32</f>
        <v>6142883.0999999996</v>
      </c>
      <c r="F53" s="33">
        <f>[1]Table1!I32</f>
        <v>6143745.1100000003</v>
      </c>
    </row>
    <row r="54" spans="1:6" ht="30">
      <c r="A54" s="30">
        <f>[1]Table1!B33</f>
        <v>9</v>
      </c>
      <c r="B54" s="31" t="str">
        <f>[1]Table1!C33</f>
        <v>Entrate per conto terzi e partite di giro</v>
      </c>
      <c r="C54" s="32" t="str">
        <f>[1]Table1!F33</f>
        <v>9.0200</v>
      </c>
      <c r="D54" s="32" t="str">
        <f>[1]Table1!E33</f>
        <v>Entrate per conto terzi</v>
      </c>
      <c r="E54" s="33">
        <f>[1]Table1!H33</f>
        <v>361337.8</v>
      </c>
      <c r="F54" s="33">
        <f>[1]Table1!I33</f>
        <v>333632.12</v>
      </c>
    </row>
    <row r="55" spans="1:6" s="38" customFormat="1" ht="12.75" outlineLevel="1">
      <c r="A55" s="34" t="s">
        <v>27</v>
      </c>
      <c r="B55" s="35" t="s">
        <v>28</v>
      </c>
      <c r="C55" s="35"/>
      <c r="D55" s="36"/>
      <c r="E55" s="37">
        <f>SUBTOTAL(9,E53:E54)</f>
        <v>6504220.8999999994</v>
      </c>
      <c r="F55" s="37">
        <f>SUBTOTAL(9,F53:F54)</f>
        <v>6477377.2300000004</v>
      </c>
    </row>
    <row r="56" spans="1:6" s="38" customFormat="1" ht="19.5" customHeight="1">
      <c r="A56" s="34" t="s">
        <v>29</v>
      </c>
      <c r="B56" s="36"/>
      <c r="C56" s="35"/>
      <c r="D56" s="36"/>
      <c r="E56" s="37">
        <f>SUBTOTAL(9,E16:E54)</f>
        <v>31463650.339999992</v>
      </c>
      <c r="F56" s="37">
        <f>SUBTOTAL(9,F16:F54)</f>
        <v>31797701.27</v>
      </c>
    </row>
    <row r="57" spans="1:6" s="38" customFormat="1" ht="19.5" customHeight="1">
      <c r="A57" s="34" t="s">
        <v>30</v>
      </c>
      <c r="B57" s="36"/>
      <c r="C57" s="35"/>
      <c r="D57" s="36"/>
      <c r="E57" s="37">
        <f>E56+E9+E10+E11</f>
        <v>45689706.18999999</v>
      </c>
      <c r="F57" s="37">
        <f>F56+F9+F10+F11+F12</f>
        <v>57067455.719999999</v>
      </c>
    </row>
  </sheetData>
  <mergeCells count="2">
    <mergeCell ref="C3:G3"/>
    <mergeCell ref="C4:G4"/>
  </mergeCells>
  <pageMargins left="0.23622047244094488" right="0.23622047244094488" top="0.31496062992125984" bottom="0.51181102362204722" header="0.31496062992125984" footer="0.31496062992125984"/>
  <pageSetup paperSize="9"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5"/>
  <sheetViews>
    <sheetView topLeftCell="A41" workbookViewId="0">
      <selection activeCell="H57" sqref="H57"/>
    </sheetView>
  </sheetViews>
  <sheetFormatPr defaultRowHeight="15"/>
  <cols>
    <col min="1" max="1" width="4.140625" style="19" customWidth="1"/>
    <col min="2" max="2" width="13.7109375" style="40" customWidth="1"/>
    <col min="3" max="3" width="4" style="19" bestFit="1" customWidth="1"/>
    <col min="4" max="4" width="19.85546875" style="40" customWidth="1"/>
    <col min="5" max="7" width="12.7109375" style="19" bestFit="1" customWidth="1"/>
    <col min="8" max="8" width="11.85546875" style="19" bestFit="1" customWidth="1"/>
    <col min="9" max="9" width="10.28515625" style="19" bestFit="1" customWidth="1"/>
    <col min="10" max="10" width="11.85546875" style="19" bestFit="1" customWidth="1"/>
    <col min="11" max="11" width="11.7109375" style="19" bestFit="1" customWidth="1"/>
    <col min="12" max="12" width="10.5703125" style="19" bestFit="1" customWidth="1"/>
    <col min="13" max="13" width="11.7109375" style="19" bestFit="1" customWidth="1"/>
    <col min="14" max="14" width="11.85546875" style="19" bestFit="1" customWidth="1"/>
    <col min="15" max="15" width="10.42578125" style="19" bestFit="1" customWidth="1"/>
    <col min="16" max="16" width="11.85546875" style="19" bestFit="1" customWidth="1"/>
    <col min="17" max="17" width="11.7109375" style="19" bestFit="1" customWidth="1"/>
    <col min="18" max="18" width="12" style="19" bestFit="1" customWidth="1"/>
    <col min="19" max="19" width="11.7109375" style="19" bestFit="1" customWidth="1"/>
    <col min="20" max="256" width="9.140625" style="19"/>
    <col min="257" max="257" width="4.140625" style="19" customWidth="1"/>
    <col min="258" max="258" width="13.7109375" style="19" customWidth="1"/>
    <col min="259" max="259" width="4" style="19" bestFit="1" customWidth="1"/>
    <col min="260" max="260" width="19.85546875" style="19" customWidth="1"/>
    <col min="261" max="263" width="12.7109375" style="19" bestFit="1" customWidth="1"/>
    <col min="264" max="264" width="11.85546875" style="19" bestFit="1" customWidth="1"/>
    <col min="265" max="265" width="10.28515625" style="19" bestFit="1" customWidth="1"/>
    <col min="266" max="266" width="11.85546875" style="19" bestFit="1" customWidth="1"/>
    <col min="267" max="267" width="11.7109375" style="19" bestFit="1" customWidth="1"/>
    <col min="268" max="268" width="10.5703125" style="19" bestFit="1" customWidth="1"/>
    <col min="269" max="269" width="11.7109375" style="19" bestFit="1" customWidth="1"/>
    <col min="270" max="270" width="11.85546875" style="19" bestFit="1" customWidth="1"/>
    <col min="271" max="271" width="10.42578125" style="19" bestFit="1" customWidth="1"/>
    <col min="272" max="272" width="11.85546875" style="19" bestFit="1" customWidth="1"/>
    <col min="273" max="273" width="11.7109375" style="19" bestFit="1" customWidth="1"/>
    <col min="274" max="274" width="12" style="19" bestFit="1" customWidth="1"/>
    <col min="275" max="275" width="11.7109375" style="19" bestFit="1" customWidth="1"/>
    <col min="276" max="512" width="9.140625" style="19"/>
    <col min="513" max="513" width="4.140625" style="19" customWidth="1"/>
    <col min="514" max="514" width="13.7109375" style="19" customWidth="1"/>
    <col min="515" max="515" width="4" style="19" bestFit="1" customWidth="1"/>
    <col min="516" max="516" width="19.85546875" style="19" customWidth="1"/>
    <col min="517" max="519" width="12.7109375" style="19" bestFit="1" customWidth="1"/>
    <col min="520" max="520" width="11.85546875" style="19" bestFit="1" customWidth="1"/>
    <col min="521" max="521" width="10.28515625" style="19" bestFit="1" customWidth="1"/>
    <col min="522" max="522" width="11.85546875" style="19" bestFit="1" customWidth="1"/>
    <col min="523" max="523" width="11.7109375" style="19" bestFit="1" customWidth="1"/>
    <col min="524" max="524" width="10.5703125" style="19" bestFit="1" customWidth="1"/>
    <col min="525" max="525" width="11.7109375" style="19" bestFit="1" customWidth="1"/>
    <col min="526" max="526" width="11.85546875" style="19" bestFit="1" customWidth="1"/>
    <col min="527" max="527" width="10.42578125" style="19" bestFit="1" customWidth="1"/>
    <col min="528" max="528" width="11.85546875" style="19" bestFit="1" customWidth="1"/>
    <col min="529" max="529" width="11.7109375" style="19" bestFit="1" customWidth="1"/>
    <col min="530" max="530" width="12" style="19" bestFit="1" customWidth="1"/>
    <col min="531" max="531" width="11.7109375" style="19" bestFit="1" customWidth="1"/>
    <col min="532" max="768" width="9.140625" style="19"/>
    <col min="769" max="769" width="4.140625" style="19" customWidth="1"/>
    <col min="770" max="770" width="13.7109375" style="19" customWidth="1"/>
    <col min="771" max="771" width="4" style="19" bestFit="1" customWidth="1"/>
    <col min="772" max="772" width="19.85546875" style="19" customWidth="1"/>
    <col min="773" max="775" width="12.7109375" style="19" bestFit="1" customWidth="1"/>
    <col min="776" max="776" width="11.85546875" style="19" bestFit="1" customWidth="1"/>
    <col min="777" max="777" width="10.28515625" style="19" bestFit="1" customWidth="1"/>
    <col min="778" max="778" width="11.85546875" style="19" bestFit="1" customWidth="1"/>
    <col min="779" max="779" width="11.7109375" style="19" bestFit="1" customWidth="1"/>
    <col min="780" max="780" width="10.5703125" style="19" bestFit="1" customWidth="1"/>
    <col min="781" max="781" width="11.7109375" style="19" bestFit="1" customWidth="1"/>
    <col min="782" max="782" width="11.85546875" style="19" bestFit="1" customWidth="1"/>
    <col min="783" max="783" width="10.42578125" style="19" bestFit="1" customWidth="1"/>
    <col min="784" max="784" width="11.85546875" style="19" bestFit="1" customWidth="1"/>
    <col min="785" max="785" width="11.7109375" style="19" bestFit="1" customWidth="1"/>
    <col min="786" max="786" width="12" style="19" bestFit="1" customWidth="1"/>
    <col min="787" max="787" width="11.7109375" style="19" bestFit="1" customWidth="1"/>
    <col min="788" max="1024" width="9.140625" style="19"/>
    <col min="1025" max="1025" width="4.140625" style="19" customWidth="1"/>
    <col min="1026" max="1026" width="13.7109375" style="19" customWidth="1"/>
    <col min="1027" max="1027" width="4" style="19" bestFit="1" customWidth="1"/>
    <col min="1028" max="1028" width="19.85546875" style="19" customWidth="1"/>
    <col min="1029" max="1031" width="12.7109375" style="19" bestFit="1" customWidth="1"/>
    <col min="1032" max="1032" width="11.85546875" style="19" bestFit="1" customWidth="1"/>
    <col min="1033" max="1033" width="10.28515625" style="19" bestFit="1" customWidth="1"/>
    <col min="1034" max="1034" width="11.85546875" style="19" bestFit="1" customWidth="1"/>
    <col min="1035" max="1035" width="11.7109375" style="19" bestFit="1" customWidth="1"/>
    <col min="1036" max="1036" width="10.5703125" style="19" bestFit="1" customWidth="1"/>
    <col min="1037" max="1037" width="11.7109375" style="19" bestFit="1" customWidth="1"/>
    <col min="1038" max="1038" width="11.85546875" style="19" bestFit="1" customWidth="1"/>
    <col min="1039" max="1039" width="10.42578125" style="19" bestFit="1" customWidth="1"/>
    <col min="1040" max="1040" width="11.85546875" style="19" bestFit="1" customWidth="1"/>
    <col min="1041" max="1041" width="11.7109375" style="19" bestFit="1" customWidth="1"/>
    <col min="1042" max="1042" width="12" style="19" bestFit="1" customWidth="1"/>
    <col min="1043" max="1043" width="11.7109375" style="19" bestFit="1" customWidth="1"/>
    <col min="1044" max="1280" width="9.140625" style="19"/>
    <col min="1281" max="1281" width="4.140625" style="19" customWidth="1"/>
    <col min="1282" max="1282" width="13.7109375" style="19" customWidth="1"/>
    <col min="1283" max="1283" width="4" style="19" bestFit="1" customWidth="1"/>
    <col min="1284" max="1284" width="19.85546875" style="19" customWidth="1"/>
    <col min="1285" max="1287" width="12.7109375" style="19" bestFit="1" customWidth="1"/>
    <col min="1288" max="1288" width="11.85546875" style="19" bestFit="1" customWidth="1"/>
    <col min="1289" max="1289" width="10.28515625" style="19" bestFit="1" customWidth="1"/>
    <col min="1290" max="1290" width="11.85546875" style="19" bestFit="1" customWidth="1"/>
    <col min="1291" max="1291" width="11.7109375" style="19" bestFit="1" customWidth="1"/>
    <col min="1292" max="1292" width="10.5703125" style="19" bestFit="1" customWidth="1"/>
    <col min="1293" max="1293" width="11.7109375" style="19" bestFit="1" customWidth="1"/>
    <col min="1294" max="1294" width="11.85546875" style="19" bestFit="1" customWidth="1"/>
    <col min="1295" max="1295" width="10.42578125" style="19" bestFit="1" customWidth="1"/>
    <col min="1296" max="1296" width="11.85546875" style="19" bestFit="1" customWidth="1"/>
    <col min="1297" max="1297" width="11.7109375" style="19" bestFit="1" customWidth="1"/>
    <col min="1298" max="1298" width="12" style="19" bestFit="1" customWidth="1"/>
    <col min="1299" max="1299" width="11.7109375" style="19" bestFit="1" customWidth="1"/>
    <col min="1300" max="1536" width="9.140625" style="19"/>
    <col min="1537" max="1537" width="4.140625" style="19" customWidth="1"/>
    <col min="1538" max="1538" width="13.7109375" style="19" customWidth="1"/>
    <col min="1539" max="1539" width="4" style="19" bestFit="1" customWidth="1"/>
    <col min="1540" max="1540" width="19.85546875" style="19" customWidth="1"/>
    <col min="1541" max="1543" width="12.7109375" style="19" bestFit="1" customWidth="1"/>
    <col min="1544" max="1544" width="11.85546875" style="19" bestFit="1" customWidth="1"/>
    <col min="1545" max="1545" width="10.28515625" style="19" bestFit="1" customWidth="1"/>
    <col min="1546" max="1546" width="11.85546875" style="19" bestFit="1" customWidth="1"/>
    <col min="1547" max="1547" width="11.7109375" style="19" bestFit="1" customWidth="1"/>
    <col min="1548" max="1548" width="10.5703125" style="19" bestFit="1" customWidth="1"/>
    <col min="1549" max="1549" width="11.7109375" style="19" bestFit="1" customWidth="1"/>
    <col min="1550" max="1550" width="11.85546875" style="19" bestFit="1" customWidth="1"/>
    <col min="1551" max="1551" width="10.42578125" style="19" bestFit="1" customWidth="1"/>
    <col min="1552" max="1552" width="11.85546875" style="19" bestFit="1" customWidth="1"/>
    <col min="1553" max="1553" width="11.7109375" style="19" bestFit="1" customWidth="1"/>
    <col min="1554" max="1554" width="12" style="19" bestFit="1" customWidth="1"/>
    <col min="1555" max="1555" width="11.7109375" style="19" bestFit="1" customWidth="1"/>
    <col min="1556" max="1792" width="9.140625" style="19"/>
    <col min="1793" max="1793" width="4.140625" style="19" customWidth="1"/>
    <col min="1794" max="1794" width="13.7109375" style="19" customWidth="1"/>
    <col min="1795" max="1795" width="4" style="19" bestFit="1" customWidth="1"/>
    <col min="1796" max="1796" width="19.85546875" style="19" customWidth="1"/>
    <col min="1797" max="1799" width="12.7109375" style="19" bestFit="1" customWidth="1"/>
    <col min="1800" max="1800" width="11.85546875" style="19" bestFit="1" customWidth="1"/>
    <col min="1801" max="1801" width="10.28515625" style="19" bestFit="1" customWidth="1"/>
    <col min="1802" max="1802" width="11.85546875" style="19" bestFit="1" customWidth="1"/>
    <col min="1803" max="1803" width="11.7109375" style="19" bestFit="1" customWidth="1"/>
    <col min="1804" max="1804" width="10.5703125" style="19" bestFit="1" customWidth="1"/>
    <col min="1805" max="1805" width="11.7109375" style="19" bestFit="1" customWidth="1"/>
    <col min="1806" max="1806" width="11.85546875" style="19" bestFit="1" customWidth="1"/>
    <col min="1807" max="1807" width="10.42578125" style="19" bestFit="1" customWidth="1"/>
    <col min="1808" max="1808" width="11.85546875" style="19" bestFit="1" customWidth="1"/>
    <col min="1809" max="1809" width="11.7109375" style="19" bestFit="1" customWidth="1"/>
    <col min="1810" max="1810" width="12" style="19" bestFit="1" customWidth="1"/>
    <col min="1811" max="1811" width="11.7109375" style="19" bestFit="1" customWidth="1"/>
    <col min="1812" max="2048" width="9.140625" style="19"/>
    <col min="2049" max="2049" width="4.140625" style="19" customWidth="1"/>
    <col min="2050" max="2050" width="13.7109375" style="19" customWidth="1"/>
    <col min="2051" max="2051" width="4" style="19" bestFit="1" customWidth="1"/>
    <col min="2052" max="2052" width="19.85546875" style="19" customWidth="1"/>
    <col min="2053" max="2055" width="12.7109375" style="19" bestFit="1" customWidth="1"/>
    <col min="2056" max="2056" width="11.85546875" style="19" bestFit="1" customWidth="1"/>
    <col min="2057" max="2057" width="10.28515625" style="19" bestFit="1" customWidth="1"/>
    <col min="2058" max="2058" width="11.85546875" style="19" bestFit="1" customWidth="1"/>
    <col min="2059" max="2059" width="11.7109375" style="19" bestFit="1" customWidth="1"/>
    <col min="2060" max="2060" width="10.5703125" style="19" bestFit="1" customWidth="1"/>
    <col min="2061" max="2061" width="11.7109375" style="19" bestFit="1" customWidth="1"/>
    <col min="2062" max="2062" width="11.85546875" style="19" bestFit="1" customWidth="1"/>
    <col min="2063" max="2063" width="10.42578125" style="19" bestFit="1" customWidth="1"/>
    <col min="2064" max="2064" width="11.85546875" style="19" bestFit="1" customWidth="1"/>
    <col min="2065" max="2065" width="11.7109375" style="19" bestFit="1" customWidth="1"/>
    <col min="2066" max="2066" width="12" style="19" bestFit="1" customWidth="1"/>
    <col min="2067" max="2067" width="11.7109375" style="19" bestFit="1" customWidth="1"/>
    <col min="2068" max="2304" width="9.140625" style="19"/>
    <col min="2305" max="2305" width="4.140625" style="19" customWidth="1"/>
    <col min="2306" max="2306" width="13.7109375" style="19" customWidth="1"/>
    <col min="2307" max="2307" width="4" style="19" bestFit="1" customWidth="1"/>
    <col min="2308" max="2308" width="19.85546875" style="19" customWidth="1"/>
    <col min="2309" max="2311" width="12.7109375" style="19" bestFit="1" customWidth="1"/>
    <col min="2312" max="2312" width="11.85546875" style="19" bestFit="1" customWidth="1"/>
    <col min="2313" max="2313" width="10.28515625" style="19" bestFit="1" customWidth="1"/>
    <col min="2314" max="2314" width="11.85546875" style="19" bestFit="1" customWidth="1"/>
    <col min="2315" max="2315" width="11.7109375" style="19" bestFit="1" customWidth="1"/>
    <col min="2316" max="2316" width="10.5703125" style="19" bestFit="1" customWidth="1"/>
    <col min="2317" max="2317" width="11.7109375" style="19" bestFit="1" customWidth="1"/>
    <col min="2318" max="2318" width="11.85546875" style="19" bestFit="1" customWidth="1"/>
    <col min="2319" max="2319" width="10.42578125" style="19" bestFit="1" customWidth="1"/>
    <col min="2320" max="2320" width="11.85546875" style="19" bestFit="1" customWidth="1"/>
    <col min="2321" max="2321" width="11.7109375" style="19" bestFit="1" customWidth="1"/>
    <col min="2322" max="2322" width="12" style="19" bestFit="1" customWidth="1"/>
    <col min="2323" max="2323" width="11.7109375" style="19" bestFit="1" customWidth="1"/>
    <col min="2324" max="2560" width="9.140625" style="19"/>
    <col min="2561" max="2561" width="4.140625" style="19" customWidth="1"/>
    <col min="2562" max="2562" width="13.7109375" style="19" customWidth="1"/>
    <col min="2563" max="2563" width="4" style="19" bestFit="1" customWidth="1"/>
    <col min="2564" max="2564" width="19.85546875" style="19" customWidth="1"/>
    <col min="2565" max="2567" width="12.7109375" style="19" bestFit="1" customWidth="1"/>
    <col min="2568" max="2568" width="11.85546875" style="19" bestFit="1" customWidth="1"/>
    <col min="2569" max="2569" width="10.28515625" style="19" bestFit="1" customWidth="1"/>
    <col min="2570" max="2570" width="11.85546875" style="19" bestFit="1" customWidth="1"/>
    <col min="2571" max="2571" width="11.7109375" style="19" bestFit="1" customWidth="1"/>
    <col min="2572" max="2572" width="10.5703125" style="19" bestFit="1" customWidth="1"/>
    <col min="2573" max="2573" width="11.7109375" style="19" bestFit="1" customWidth="1"/>
    <col min="2574" max="2574" width="11.85546875" style="19" bestFit="1" customWidth="1"/>
    <col min="2575" max="2575" width="10.42578125" style="19" bestFit="1" customWidth="1"/>
    <col min="2576" max="2576" width="11.85546875" style="19" bestFit="1" customWidth="1"/>
    <col min="2577" max="2577" width="11.7109375" style="19" bestFit="1" customWidth="1"/>
    <col min="2578" max="2578" width="12" style="19" bestFit="1" customWidth="1"/>
    <col min="2579" max="2579" width="11.7109375" style="19" bestFit="1" customWidth="1"/>
    <col min="2580" max="2816" width="9.140625" style="19"/>
    <col min="2817" max="2817" width="4.140625" style="19" customWidth="1"/>
    <col min="2818" max="2818" width="13.7109375" style="19" customWidth="1"/>
    <col min="2819" max="2819" width="4" style="19" bestFit="1" customWidth="1"/>
    <col min="2820" max="2820" width="19.85546875" style="19" customWidth="1"/>
    <col min="2821" max="2823" width="12.7109375" style="19" bestFit="1" customWidth="1"/>
    <col min="2824" max="2824" width="11.85546875" style="19" bestFit="1" customWidth="1"/>
    <col min="2825" max="2825" width="10.28515625" style="19" bestFit="1" customWidth="1"/>
    <col min="2826" max="2826" width="11.85546875" style="19" bestFit="1" customWidth="1"/>
    <col min="2827" max="2827" width="11.7109375" style="19" bestFit="1" customWidth="1"/>
    <col min="2828" max="2828" width="10.5703125" style="19" bestFit="1" customWidth="1"/>
    <col min="2829" max="2829" width="11.7109375" style="19" bestFit="1" customWidth="1"/>
    <col min="2830" max="2830" width="11.85546875" style="19" bestFit="1" customWidth="1"/>
    <col min="2831" max="2831" width="10.42578125" style="19" bestFit="1" customWidth="1"/>
    <col min="2832" max="2832" width="11.85546875" style="19" bestFit="1" customWidth="1"/>
    <col min="2833" max="2833" width="11.7109375" style="19" bestFit="1" customWidth="1"/>
    <col min="2834" max="2834" width="12" style="19" bestFit="1" customWidth="1"/>
    <col min="2835" max="2835" width="11.7109375" style="19" bestFit="1" customWidth="1"/>
    <col min="2836" max="3072" width="9.140625" style="19"/>
    <col min="3073" max="3073" width="4.140625" style="19" customWidth="1"/>
    <col min="3074" max="3074" width="13.7109375" style="19" customWidth="1"/>
    <col min="3075" max="3075" width="4" style="19" bestFit="1" customWidth="1"/>
    <col min="3076" max="3076" width="19.85546875" style="19" customWidth="1"/>
    <col min="3077" max="3079" width="12.7109375" style="19" bestFit="1" customWidth="1"/>
    <col min="3080" max="3080" width="11.85546875" style="19" bestFit="1" customWidth="1"/>
    <col min="3081" max="3081" width="10.28515625" style="19" bestFit="1" customWidth="1"/>
    <col min="3082" max="3082" width="11.85546875" style="19" bestFit="1" customWidth="1"/>
    <col min="3083" max="3083" width="11.7109375" style="19" bestFit="1" customWidth="1"/>
    <col min="3084" max="3084" width="10.5703125" style="19" bestFit="1" customWidth="1"/>
    <col min="3085" max="3085" width="11.7109375" style="19" bestFit="1" customWidth="1"/>
    <col min="3086" max="3086" width="11.85546875" style="19" bestFit="1" customWidth="1"/>
    <col min="3087" max="3087" width="10.42578125" style="19" bestFit="1" customWidth="1"/>
    <col min="3088" max="3088" width="11.85546875" style="19" bestFit="1" customWidth="1"/>
    <col min="3089" max="3089" width="11.7109375" style="19" bestFit="1" customWidth="1"/>
    <col min="3090" max="3090" width="12" style="19" bestFit="1" customWidth="1"/>
    <col min="3091" max="3091" width="11.7109375" style="19" bestFit="1" customWidth="1"/>
    <col min="3092" max="3328" width="9.140625" style="19"/>
    <col min="3329" max="3329" width="4.140625" style="19" customWidth="1"/>
    <col min="3330" max="3330" width="13.7109375" style="19" customWidth="1"/>
    <col min="3331" max="3331" width="4" style="19" bestFit="1" customWidth="1"/>
    <col min="3332" max="3332" width="19.85546875" style="19" customWidth="1"/>
    <col min="3333" max="3335" width="12.7109375" style="19" bestFit="1" customWidth="1"/>
    <col min="3336" max="3336" width="11.85546875" style="19" bestFit="1" customWidth="1"/>
    <col min="3337" max="3337" width="10.28515625" style="19" bestFit="1" customWidth="1"/>
    <col min="3338" max="3338" width="11.85546875" style="19" bestFit="1" customWidth="1"/>
    <col min="3339" max="3339" width="11.7109375" style="19" bestFit="1" customWidth="1"/>
    <col min="3340" max="3340" width="10.5703125" style="19" bestFit="1" customWidth="1"/>
    <col min="3341" max="3341" width="11.7109375" style="19" bestFit="1" customWidth="1"/>
    <col min="3342" max="3342" width="11.85546875" style="19" bestFit="1" customWidth="1"/>
    <col min="3343" max="3343" width="10.42578125" style="19" bestFit="1" customWidth="1"/>
    <col min="3344" max="3344" width="11.85546875" style="19" bestFit="1" customWidth="1"/>
    <col min="3345" max="3345" width="11.7109375" style="19" bestFit="1" customWidth="1"/>
    <col min="3346" max="3346" width="12" style="19" bestFit="1" customWidth="1"/>
    <col min="3347" max="3347" width="11.7109375" style="19" bestFit="1" customWidth="1"/>
    <col min="3348" max="3584" width="9.140625" style="19"/>
    <col min="3585" max="3585" width="4.140625" style="19" customWidth="1"/>
    <col min="3586" max="3586" width="13.7109375" style="19" customWidth="1"/>
    <col min="3587" max="3587" width="4" style="19" bestFit="1" customWidth="1"/>
    <col min="3588" max="3588" width="19.85546875" style="19" customWidth="1"/>
    <col min="3589" max="3591" width="12.7109375" style="19" bestFit="1" customWidth="1"/>
    <col min="3592" max="3592" width="11.85546875" style="19" bestFit="1" customWidth="1"/>
    <col min="3593" max="3593" width="10.28515625" style="19" bestFit="1" customWidth="1"/>
    <col min="3594" max="3594" width="11.85546875" style="19" bestFit="1" customWidth="1"/>
    <col min="3595" max="3595" width="11.7109375" style="19" bestFit="1" customWidth="1"/>
    <col min="3596" max="3596" width="10.5703125" style="19" bestFit="1" customWidth="1"/>
    <col min="3597" max="3597" width="11.7109375" style="19" bestFit="1" customWidth="1"/>
    <col min="3598" max="3598" width="11.85546875" style="19" bestFit="1" customWidth="1"/>
    <col min="3599" max="3599" width="10.42578125" style="19" bestFit="1" customWidth="1"/>
    <col min="3600" max="3600" width="11.85546875" style="19" bestFit="1" customWidth="1"/>
    <col min="3601" max="3601" width="11.7109375" style="19" bestFit="1" customWidth="1"/>
    <col min="3602" max="3602" width="12" style="19" bestFit="1" customWidth="1"/>
    <col min="3603" max="3603" width="11.7109375" style="19" bestFit="1" customWidth="1"/>
    <col min="3604" max="3840" width="9.140625" style="19"/>
    <col min="3841" max="3841" width="4.140625" style="19" customWidth="1"/>
    <col min="3842" max="3842" width="13.7109375" style="19" customWidth="1"/>
    <col min="3843" max="3843" width="4" style="19" bestFit="1" customWidth="1"/>
    <col min="3844" max="3844" width="19.85546875" style="19" customWidth="1"/>
    <col min="3845" max="3847" width="12.7109375" style="19" bestFit="1" customWidth="1"/>
    <col min="3848" max="3848" width="11.85546875" style="19" bestFit="1" customWidth="1"/>
    <col min="3849" max="3849" width="10.28515625" style="19" bestFit="1" customWidth="1"/>
    <col min="3850" max="3850" width="11.85546875" style="19" bestFit="1" customWidth="1"/>
    <col min="3851" max="3851" width="11.7109375" style="19" bestFit="1" customWidth="1"/>
    <col min="3852" max="3852" width="10.5703125" style="19" bestFit="1" customWidth="1"/>
    <col min="3853" max="3853" width="11.7109375" style="19" bestFit="1" customWidth="1"/>
    <col min="3854" max="3854" width="11.85546875" style="19" bestFit="1" customWidth="1"/>
    <col min="3855" max="3855" width="10.42578125" style="19" bestFit="1" customWidth="1"/>
    <col min="3856" max="3856" width="11.85546875" style="19" bestFit="1" customWidth="1"/>
    <col min="3857" max="3857" width="11.7109375" style="19" bestFit="1" customWidth="1"/>
    <col min="3858" max="3858" width="12" style="19" bestFit="1" customWidth="1"/>
    <col min="3859" max="3859" width="11.7109375" style="19" bestFit="1" customWidth="1"/>
    <col min="3860" max="4096" width="9.140625" style="19"/>
    <col min="4097" max="4097" width="4.140625" style="19" customWidth="1"/>
    <col min="4098" max="4098" width="13.7109375" style="19" customWidth="1"/>
    <col min="4099" max="4099" width="4" style="19" bestFit="1" customWidth="1"/>
    <col min="4100" max="4100" width="19.85546875" style="19" customWidth="1"/>
    <col min="4101" max="4103" width="12.7109375" style="19" bestFit="1" customWidth="1"/>
    <col min="4104" max="4104" width="11.85546875" style="19" bestFit="1" customWidth="1"/>
    <col min="4105" max="4105" width="10.28515625" style="19" bestFit="1" customWidth="1"/>
    <col min="4106" max="4106" width="11.85546875" style="19" bestFit="1" customWidth="1"/>
    <col min="4107" max="4107" width="11.7109375" style="19" bestFit="1" customWidth="1"/>
    <col min="4108" max="4108" width="10.5703125" style="19" bestFit="1" customWidth="1"/>
    <col min="4109" max="4109" width="11.7109375" style="19" bestFit="1" customWidth="1"/>
    <col min="4110" max="4110" width="11.85546875" style="19" bestFit="1" customWidth="1"/>
    <col min="4111" max="4111" width="10.42578125" style="19" bestFit="1" customWidth="1"/>
    <col min="4112" max="4112" width="11.85546875" style="19" bestFit="1" customWidth="1"/>
    <col min="4113" max="4113" width="11.7109375" style="19" bestFit="1" customWidth="1"/>
    <col min="4114" max="4114" width="12" style="19" bestFit="1" customWidth="1"/>
    <col min="4115" max="4115" width="11.7109375" style="19" bestFit="1" customWidth="1"/>
    <col min="4116" max="4352" width="9.140625" style="19"/>
    <col min="4353" max="4353" width="4.140625" style="19" customWidth="1"/>
    <col min="4354" max="4354" width="13.7109375" style="19" customWidth="1"/>
    <col min="4355" max="4355" width="4" style="19" bestFit="1" customWidth="1"/>
    <col min="4356" max="4356" width="19.85546875" style="19" customWidth="1"/>
    <col min="4357" max="4359" width="12.7109375" style="19" bestFit="1" customWidth="1"/>
    <col min="4360" max="4360" width="11.85546875" style="19" bestFit="1" customWidth="1"/>
    <col min="4361" max="4361" width="10.28515625" style="19" bestFit="1" customWidth="1"/>
    <col min="4362" max="4362" width="11.85546875" style="19" bestFit="1" customWidth="1"/>
    <col min="4363" max="4363" width="11.7109375" style="19" bestFit="1" customWidth="1"/>
    <col min="4364" max="4364" width="10.5703125" style="19" bestFit="1" customWidth="1"/>
    <col min="4365" max="4365" width="11.7109375" style="19" bestFit="1" customWidth="1"/>
    <col min="4366" max="4366" width="11.85546875" style="19" bestFit="1" customWidth="1"/>
    <col min="4367" max="4367" width="10.42578125" style="19" bestFit="1" customWidth="1"/>
    <col min="4368" max="4368" width="11.85546875" style="19" bestFit="1" customWidth="1"/>
    <col min="4369" max="4369" width="11.7109375" style="19" bestFit="1" customWidth="1"/>
    <col min="4370" max="4370" width="12" style="19" bestFit="1" customWidth="1"/>
    <col min="4371" max="4371" width="11.7109375" style="19" bestFit="1" customWidth="1"/>
    <col min="4372" max="4608" width="9.140625" style="19"/>
    <col min="4609" max="4609" width="4.140625" style="19" customWidth="1"/>
    <col min="4610" max="4610" width="13.7109375" style="19" customWidth="1"/>
    <col min="4611" max="4611" width="4" style="19" bestFit="1" customWidth="1"/>
    <col min="4612" max="4612" width="19.85546875" style="19" customWidth="1"/>
    <col min="4613" max="4615" width="12.7109375" style="19" bestFit="1" customWidth="1"/>
    <col min="4616" max="4616" width="11.85546875" style="19" bestFit="1" customWidth="1"/>
    <col min="4617" max="4617" width="10.28515625" style="19" bestFit="1" customWidth="1"/>
    <col min="4618" max="4618" width="11.85546875" style="19" bestFit="1" customWidth="1"/>
    <col min="4619" max="4619" width="11.7109375" style="19" bestFit="1" customWidth="1"/>
    <col min="4620" max="4620" width="10.5703125" style="19" bestFit="1" customWidth="1"/>
    <col min="4621" max="4621" width="11.7109375" style="19" bestFit="1" customWidth="1"/>
    <col min="4622" max="4622" width="11.85546875" style="19" bestFit="1" customWidth="1"/>
    <col min="4623" max="4623" width="10.42578125" style="19" bestFit="1" customWidth="1"/>
    <col min="4624" max="4624" width="11.85546875" style="19" bestFit="1" customWidth="1"/>
    <col min="4625" max="4625" width="11.7109375" style="19" bestFit="1" customWidth="1"/>
    <col min="4626" max="4626" width="12" style="19" bestFit="1" customWidth="1"/>
    <col min="4627" max="4627" width="11.7109375" style="19" bestFit="1" customWidth="1"/>
    <col min="4628" max="4864" width="9.140625" style="19"/>
    <col min="4865" max="4865" width="4.140625" style="19" customWidth="1"/>
    <col min="4866" max="4866" width="13.7109375" style="19" customWidth="1"/>
    <col min="4867" max="4867" width="4" style="19" bestFit="1" customWidth="1"/>
    <col min="4868" max="4868" width="19.85546875" style="19" customWidth="1"/>
    <col min="4869" max="4871" width="12.7109375" style="19" bestFit="1" customWidth="1"/>
    <col min="4872" max="4872" width="11.85546875" style="19" bestFit="1" customWidth="1"/>
    <col min="4873" max="4873" width="10.28515625" style="19" bestFit="1" customWidth="1"/>
    <col min="4874" max="4874" width="11.85546875" style="19" bestFit="1" customWidth="1"/>
    <col min="4875" max="4875" width="11.7109375" style="19" bestFit="1" customWidth="1"/>
    <col min="4876" max="4876" width="10.5703125" style="19" bestFit="1" customWidth="1"/>
    <col min="4877" max="4877" width="11.7109375" style="19" bestFit="1" customWidth="1"/>
    <col min="4878" max="4878" width="11.85546875" style="19" bestFit="1" customWidth="1"/>
    <col min="4879" max="4879" width="10.42578125" style="19" bestFit="1" customWidth="1"/>
    <col min="4880" max="4880" width="11.85546875" style="19" bestFit="1" customWidth="1"/>
    <col min="4881" max="4881" width="11.7109375" style="19" bestFit="1" customWidth="1"/>
    <col min="4882" max="4882" width="12" style="19" bestFit="1" customWidth="1"/>
    <col min="4883" max="4883" width="11.7109375" style="19" bestFit="1" customWidth="1"/>
    <col min="4884" max="5120" width="9.140625" style="19"/>
    <col min="5121" max="5121" width="4.140625" style="19" customWidth="1"/>
    <col min="5122" max="5122" width="13.7109375" style="19" customWidth="1"/>
    <col min="5123" max="5123" width="4" style="19" bestFit="1" customWidth="1"/>
    <col min="5124" max="5124" width="19.85546875" style="19" customWidth="1"/>
    <col min="5125" max="5127" width="12.7109375" style="19" bestFit="1" customWidth="1"/>
    <col min="5128" max="5128" width="11.85546875" style="19" bestFit="1" customWidth="1"/>
    <col min="5129" max="5129" width="10.28515625" style="19" bestFit="1" customWidth="1"/>
    <col min="5130" max="5130" width="11.85546875" style="19" bestFit="1" customWidth="1"/>
    <col min="5131" max="5131" width="11.7109375" style="19" bestFit="1" customWidth="1"/>
    <col min="5132" max="5132" width="10.5703125" style="19" bestFit="1" customWidth="1"/>
    <col min="5133" max="5133" width="11.7109375" style="19" bestFit="1" customWidth="1"/>
    <col min="5134" max="5134" width="11.85546875" style="19" bestFit="1" customWidth="1"/>
    <col min="5135" max="5135" width="10.42578125" style="19" bestFit="1" customWidth="1"/>
    <col min="5136" max="5136" width="11.85546875" style="19" bestFit="1" customWidth="1"/>
    <col min="5137" max="5137" width="11.7109375" style="19" bestFit="1" customWidth="1"/>
    <col min="5138" max="5138" width="12" style="19" bestFit="1" customWidth="1"/>
    <col min="5139" max="5139" width="11.7109375" style="19" bestFit="1" customWidth="1"/>
    <col min="5140" max="5376" width="9.140625" style="19"/>
    <col min="5377" max="5377" width="4.140625" style="19" customWidth="1"/>
    <col min="5378" max="5378" width="13.7109375" style="19" customWidth="1"/>
    <col min="5379" max="5379" width="4" style="19" bestFit="1" customWidth="1"/>
    <col min="5380" max="5380" width="19.85546875" style="19" customWidth="1"/>
    <col min="5381" max="5383" width="12.7109375" style="19" bestFit="1" customWidth="1"/>
    <col min="5384" max="5384" width="11.85546875" style="19" bestFit="1" customWidth="1"/>
    <col min="5385" max="5385" width="10.28515625" style="19" bestFit="1" customWidth="1"/>
    <col min="5386" max="5386" width="11.85546875" style="19" bestFit="1" customWidth="1"/>
    <col min="5387" max="5387" width="11.7109375" style="19" bestFit="1" customWidth="1"/>
    <col min="5388" max="5388" width="10.5703125" style="19" bestFit="1" customWidth="1"/>
    <col min="5389" max="5389" width="11.7109375" style="19" bestFit="1" customWidth="1"/>
    <col min="5390" max="5390" width="11.85546875" style="19" bestFit="1" customWidth="1"/>
    <col min="5391" max="5391" width="10.42578125" style="19" bestFit="1" customWidth="1"/>
    <col min="5392" max="5392" width="11.85546875" style="19" bestFit="1" customWidth="1"/>
    <col min="5393" max="5393" width="11.7109375" style="19" bestFit="1" customWidth="1"/>
    <col min="5394" max="5394" width="12" style="19" bestFit="1" customWidth="1"/>
    <col min="5395" max="5395" width="11.7109375" style="19" bestFit="1" customWidth="1"/>
    <col min="5396" max="5632" width="9.140625" style="19"/>
    <col min="5633" max="5633" width="4.140625" style="19" customWidth="1"/>
    <col min="5634" max="5634" width="13.7109375" style="19" customWidth="1"/>
    <col min="5635" max="5635" width="4" style="19" bestFit="1" customWidth="1"/>
    <col min="5636" max="5636" width="19.85546875" style="19" customWidth="1"/>
    <col min="5637" max="5639" width="12.7109375" style="19" bestFit="1" customWidth="1"/>
    <col min="5640" max="5640" width="11.85546875" style="19" bestFit="1" customWidth="1"/>
    <col min="5641" max="5641" width="10.28515625" style="19" bestFit="1" customWidth="1"/>
    <col min="5642" max="5642" width="11.85546875" style="19" bestFit="1" customWidth="1"/>
    <col min="5643" max="5643" width="11.7109375" style="19" bestFit="1" customWidth="1"/>
    <col min="5644" max="5644" width="10.5703125" style="19" bestFit="1" customWidth="1"/>
    <col min="5645" max="5645" width="11.7109375" style="19" bestFit="1" customWidth="1"/>
    <col min="5646" max="5646" width="11.85546875" style="19" bestFit="1" customWidth="1"/>
    <col min="5647" max="5647" width="10.42578125" style="19" bestFit="1" customWidth="1"/>
    <col min="5648" max="5648" width="11.85546875" style="19" bestFit="1" customWidth="1"/>
    <col min="5649" max="5649" width="11.7109375" style="19" bestFit="1" customWidth="1"/>
    <col min="5650" max="5650" width="12" style="19" bestFit="1" customWidth="1"/>
    <col min="5651" max="5651" width="11.7109375" style="19" bestFit="1" customWidth="1"/>
    <col min="5652" max="5888" width="9.140625" style="19"/>
    <col min="5889" max="5889" width="4.140625" style="19" customWidth="1"/>
    <col min="5890" max="5890" width="13.7109375" style="19" customWidth="1"/>
    <col min="5891" max="5891" width="4" style="19" bestFit="1" customWidth="1"/>
    <col min="5892" max="5892" width="19.85546875" style="19" customWidth="1"/>
    <col min="5893" max="5895" width="12.7109375" style="19" bestFit="1" customWidth="1"/>
    <col min="5896" max="5896" width="11.85546875" style="19" bestFit="1" customWidth="1"/>
    <col min="5897" max="5897" width="10.28515625" style="19" bestFit="1" customWidth="1"/>
    <col min="5898" max="5898" width="11.85546875" style="19" bestFit="1" customWidth="1"/>
    <col min="5899" max="5899" width="11.7109375" style="19" bestFit="1" customWidth="1"/>
    <col min="5900" max="5900" width="10.5703125" style="19" bestFit="1" customWidth="1"/>
    <col min="5901" max="5901" width="11.7109375" style="19" bestFit="1" customWidth="1"/>
    <col min="5902" max="5902" width="11.85546875" style="19" bestFit="1" customWidth="1"/>
    <col min="5903" max="5903" width="10.42578125" style="19" bestFit="1" customWidth="1"/>
    <col min="5904" max="5904" width="11.85546875" style="19" bestFit="1" customWidth="1"/>
    <col min="5905" max="5905" width="11.7109375" style="19" bestFit="1" customWidth="1"/>
    <col min="5906" max="5906" width="12" style="19" bestFit="1" customWidth="1"/>
    <col min="5907" max="5907" width="11.7109375" style="19" bestFit="1" customWidth="1"/>
    <col min="5908" max="6144" width="9.140625" style="19"/>
    <col min="6145" max="6145" width="4.140625" style="19" customWidth="1"/>
    <col min="6146" max="6146" width="13.7109375" style="19" customWidth="1"/>
    <col min="6147" max="6147" width="4" style="19" bestFit="1" customWidth="1"/>
    <col min="6148" max="6148" width="19.85546875" style="19" customWidth="1"/>
    <col min="6149" max="6151" width="12.7109375" style="19" bestFit="1" customWidth="1"/>
    <col min="6152" max="6152" width="11.85546875" style="19" bestFit="1" customWidth="1"/>
    <col min="6153" max="6153" width="10.28515625" style="19" bestFit="1" customWidth="1"/>
    <col min="6154" max="6154" width="11.85546875" style="19" bestFit="1" customWidth="1"/>
    <col min="6155" max="6155" width="11.7109375" style="19" bestFit="1" customWidth="1"/>
    <col min="6156" max="6156" width="10.5703125" style="19" bestFit="1" customWidth="1"/>
    <col min="6157" max="6157" width="11.7109375" style="19" bestFit="1" customWidth="1"/>
    <col min="6158" max="6158" width="11.85546875" style="19" bestFit="1" customWidth="1"/>
    <col min="6159" max="6159" width="10.42578125" style="19" bestFit="1" customWidth="1"/>
    <col min="6160" max="6160" width="11.85546875" style="19" bestFit="1" customWidth="1"/>
    <col min="6161" max="6161" width="11.7109375" style="19" bestFit="1" customWidth="1"/>
    <col min="6162" max="6162" width="12" style="19" bestFit="1" customWidth="1"/>
    <col min="6163" max="6163" width="11.7109375" style="19" bestFit="1" customWidth="1"/>
    <col min="6164" max="6400" width="9.140625" style="19"/>
    <col min="6401" max="6401" width="4.140625" style="19" customWidth="1"/>
    <col min="6402" max="6402" width="13.7109375" style="19" customWidth="1"/>
    <col min="6403" max="6403" width="4" style="19" bestFit="1" customWidth="1"/>
    <col min="6404" max="6404" width="19.85546875" style="19" customWidth="1"/>
    <col min="6405" max="6407" width="12.7109375" style="19" bestFit="1" customWidth="1"/>
    <col min="6408" max="6408" width="11.85546875" style="19" bestFit="1" customWidth="1"/>
    <col min="6409" max="6409" width="10.28515625" style="19" bestFit="1" customWidth="1"/>
    <col min="6410" max="6410" width="11.85546875" style="19" bestFit="1" customWidth="1"/>
    <col min="6411" max="6411" width="11.7109375" style="19" bestFit="1" customWidth="1"/>
    <col min="6412" max="6412" width="10.5703125" style="19" bestFit="1" customWidth="1"/>
    <col min="6413" max="6413" width="11.7109375" style="19" bestFit="1" customWidth="1"/>
    <col min="6414" max="6414" width="11.85546875" style="19" bestFit="1" customWidth="1"/>
    <col min="6415" max="6415" width="10.42578125" style="19" bestFit="1" customWidth="1"/>
    <col min="6416" max="6416" width="11.85546875" style="19" bestFit="1" customWidth="1"/>
    <col min="6417" max="6417" width="11.7109375" style="19" bestFit="1" customWidth="1"/>
    <col min="6418" max="6418" width="12" style="19" bestFit="1" customWidth="1"/>
    <col min="6419" max="6419" width="11.7109375" style="19" bestFit="1" customWidth="1"/>
    <col min="6420" max="6656" width="9.140625" style="19"/>
    <col min="6657" max="6657" width="4.140625" style="19" customWidth="1"/>
    <col min="6658" max="6658" width="13.7109375" style="19" customWidth="1"/>
    <col min="6659" max="6659" width="4" style="19" bestFit="1" customWidth="1"/>
    <col min="6660" max="6660" width="19.85546875" style="19" customWidth="1"/>
    <col min="6661" max="6663" width="12.7109375" style="19" bestFit="1" customWidth="1"/>
    <col min="6664" max="6664" width="11.85546875" style="19" bestFit="1" customWidth="1"/>
    <col min="6665" max="6665" width="10.28515625" style="19" bestFit="1" customWidth="1"/>
    <col min="6666" max="6666" width="11.85546875" style="19" bestFit="1" customWidth="1"/>
    <col min="6667" max="6667" width="11.7109375" style="19" bestFit="1" customWidth="1"/>
    <col min="6668" max="6668" width="10.5703125" style="19" bestFit="1" customWidth="1"/>
    <col min="6669" max="6669" width="11.7109375" style="19" bestFit="1" customWidth="1"/>
    <col min="6670" max="6670" width="11.85546875" style="19" bestFit="1" customWidth="1"/>
    <col min="6671" max="6671" width="10.42578125" style="19" bestFit="1" customWidth="1"/>
    <col min="6672" max="6672" width="11.85546875" style="19" bestFit="1" customWidth="1"/>
    <col min="6673" max="6673" width="11.7109375" style="19" bestFit="1" customWidth="1"/>
    <col min="6674" max="6674" width="12" style="19" bestFit="1" customWidth="1"/>
    <col min="6675" max="6675" width="11.7109375" style="19" bestFit="1" customWidth="1"/>
    <col min="6676" max="6912" width="9.140625" style="19"/>
    <col min="6913" max="6913" width="4.140625" style="19" customWidth="1"/>
    <col min="6914" max="6914" width="13.7109375" style="19" customWidth="1"/>
    <col min="6915" max="6915" width="4" style="19" bestFit="1" customWidth="1"/>
    <col min="6916" max="6916" width="19.85546875" style="19" customWidth="1"/>
    <col min="6917" max="6919" width="12.7109375" style="19" bestFit="1" customWidth="1"/>
    <col min="6920" max="6920" width="11.85546875" style="19" bestFit="1" customWidth="1"/>
    <col min="6921" max="6921" width="10.28515625" style="19" bestFit="1" customWidth="1"/>
    <col min="6922" max="6922" width="11.85546875" style="19" bestFit="1" customWidth="1"/>
    <col min="6923" max="6923" width="11.7109375" style="19" bestFit="1" customWidth="1"/>
    <col min="6924" max="6924" width="10.5703125" style="19" bestFit="1" customWidth="1"/>
    <col min="6925" max="6925" width="11.7109375" style="19" bestFit="1" customWidth="1"/>
    <col min="6926" max="6926" width="11.85546875" style="19" bestFit="1" customWidth="1"/>
    <col min="6927" max="6927" width="10.42578125" style="19" bestFit="1" customWidth="1"/>
    <col min="6928" max="6928" width="11.85546875" style="19" bestFit="1" customWidth="1"/>
    <col min="6929" max="6929" width="11.7109375" style="19" bestFit="1" customWidth="1"/>
    <col min="6930" max="6930" width="12" style="19" bestFit="1" customWidth="1"/>
    <col min="6931" max="6931" width="11.7109375" style="19" bestFit="1" customWidth="1"/>
    <col min="6932" max="7168" width="9.140625" style="19"/>
    <col min="7169" max="7169" width="4.140625" style="19" customWidth="1"/>
    <col min="7170" max="7170" width="13.7109375" style="19" customWidth="1"/>
    <col min="7171" max="7171" width="4" style="19" bestFit="1" customWidth="1"/>
    <col min="7172" max="7172" width="19.85546875" style="19" customWidth="1"/>
    <col min="7173" max="7175" width="12.7109375" style="19" bestFit="1" customWidth="1"/>
    <col min="7176" max="7176" width="11.85546875" style="19" bestFit="1" customWidth="1"/>
    <col min="7177" max="7177" width="10.28515625" style="19" bestFit="1" customWidth="1"/>
    <col min="7178" max="7178" width="11.85546875" style="19" bestFit="1" customWidth="1"/>
    <col min="7179" max="7179" width="11.7109375" style="19" bestFit="1" customWidth="1"/>
    <col min="7180" max="7180" width="10.5703125" style="19" bestFit="1" customWidth="1"/>
    <col min="7181" max="7181" width="11.7109375" style="19" bestFit="1" customWidth="1"/>
    <col min="7182" max="7182" width="11.85546875" style="19" bestFit="1" customWidth="1"/>
    <col min="7183" max="7183" width="10.42578125" style="19" bestFit="1" customWidth="1"/>
    <col min="7184" max="7184" width="11.85546875" style="19" bestFit="1" customWidth="1"/>
    <col min="7185" max="7185" width="11.7109375" style="19" bestFit="1" customWidth="1"/>
    <col min="7186" max="7186" width="12" style="19" bestFit="1" customWidth="1"/>
    <col min="7187" max="7187" width="11.7109375" style="19" bestFit="1" customWidth="1"/>
    <col min="7188" max="7424" width="9.140625" style="19"/>
    <col min="7425" max="7425" width="4.140625" style="19" customWidth="1"/>
    <col min="7426" max="7426" width="13.7109375" style="19" customWidth="1"/>
    <col min="7427" max="7427" width="4" style="19" bestFit="1" customWidth="1"/>
    <col min="7428" max="7428" width="19.85546875" style="19" customWidth="1"/>
    <col min="7429" max="7431" width="12.7109375" style="19" bestFit="1" customWidth="1"/>
    <col min="7432" max="7432" width="11.85546875" style="19" bestFit="1" customWidth="1"/>
    <col min="7433" max="7433" width="10.28515625" style="19" bestFit="1" customWidth="1"/>
    <col min="7434" max="7434" width="11.85546875" style="19" bestFit="1" customWidth="1"/>
    <col min="7435" max="7435" width="11.7109375" style="19" bestFit="1" customWidth="1"/>
    <col min="7436" max="7436" width="10.5703125" style="19" bestFit="1" customWidth="1"/>
    <col min="7437" max="7437" width="11.7109375" style="19" bestFit="1" customWidth="1"/>
    <col min="7438" max="7438" width="11.85546875" style="19" bestFit="1" customWidth="1"/>
    <col min="7439" max="7439" width="10.42578125" style="19" bestFit="1" customWidth="1"/>
    <col min="7440" max="7440" width="11.85546875" style="19" bestFit="1" customWidth="1"/>
    <col min="7441" max="7441" width="11.7109375" style="19" bestFit="1" customWidth="1"/>
    <col min="7442" max="7442" width="12" style="19" bestFit="1" customWidth="1"/>
    <col min="7443" max="7443" width="11.7109375" style="19" bestFit="1" customWidth="1"/>
    <col min="7444" max="7680" width="9.140625" style="19"/>
    <col min="7681" max="7681" width="4.140625" style="19" customWidth="1"/>
    <col min="7682" max="7682" width="13.7109375" style="19" customWidth="1"/>
    <col min="7683" max="7683" width="4" style="19" bestFit="1" customWidth="1"/>
    <col min="7684" max="7684" width="19.85546875" style="19" customWidth="1"/>
    <col min="7685" max="7687" width="12.7109375" style="19" bestFit="1" customWidth="1"/>
    <col min="7688" max="7688" width="11.85546875" style="19" bestFit="1" customWidth="1"/>
    <col min="7689" max="7689" width="10.28515625" style="19" bestFit="1" customWidth="1"/>
    <col min="7690" max="7690" width="11.85546875" style="19" bestFit="1" customWidth="1"/>
    <col min="7691" max="7691" width="11.7109375" style="19" bestFit="1" customWidth="1"/>
    <col min="7692" max="7692" width="10.5703125" style="19" bestFit="1" customWidth="1"/>
    <col min="7693" max="7693" width="11.7109375" style="19" bestFit="1" customWidth="1"/>
    <col min="7694" max="7694" width="11.85546875" style="19" bestFit="1" customWidth="1"/>
    <col min="7695" max="7695" width="10.42578125" style="19" bestFit="1" customWidth="1"/>
    <col min="7696" max="7696" width="11.85546875" style="19" bestFit="1" customWidth="1"/>
    <col min="7697" max="7697" width="11.7109375" style="19" bestFit="1" customWidth="1"/>
    <col min="7698" max="7698" width="12" style="19" bestFit="1" customWidth="1"/>
    <col min="7699" max="7699" width="11.7109375" style="19" bestFit="1" customWidth="1"/>
    <col min="7700" max="7936" width="9.140625" style="19"/>
    <col min="7937" max="7937" width="4.140625" style="19" customWidth="1"/>
    <col min="7938" max="7938" width="13.7109375" style="19" customWidth="1"/>
    <col min="7939" max="7939" width="4" style="19" bestFit="1" customWidth="1"/>
    <col min="7940" max="7940" width="19.85546875" style="19" customWidth="1"/>
    <col min="7941" max="7943" width="12.7109375" style="19" bestFit="1" customWidth="1"/>
    <col min="7944" max="7944" width="11.85546875" style="19" bestFit="1" customWidth="1"/>
    <col min="7945" max="7945" width="10.28515625" style="19" bestFit="1" customWidth="1"/>
    <col min="7946" max="7946" width="11.85546875" style="19" bestFit="1" customWidth="1"/>
    <col min="7947" max="7947" width="11.7109375" style="19" bestFit="1" customWidth="1"/>
    <col min="7948" max="7948" width="10.5703125" style="19" bestFit="1" customWidth="1"/>
    <col min="7949" max="7949" width="11.7109375" style="19" bestFit="1" customWidth="1"/>
    <col min="7950" max="7950" width="11.85546875" style="19" bestFit="1" customWidth="1"/>
    <col min="7951" max="7951" width="10.42578125" style="19" bestFit="1" customWidth="1"/>
    <col min="7952" max="7952" width="11.85546875" style="19" bestFit="1" customWidth="1"/>
    <col min="7953" max="7953" width="11.7109375" style="19" bestFit="1" customWidth="1"/>
    <col min="7954" max="7954" width="12" style="19" bestFit="1" customWidth="1"/>
    <col min="7955" max="7955" width="11.7109375" style="19" bestFit="1" customWidth="1"/>
    <col min="7956" max="8192" width="9.140625" style="19"/>
    <col min="8193" max="8193" width="4.140625" style="19" customWidth="1"/>
    <col min="8194" max="8194" width="13.7109375" style="19" customWidth="1"/>
    <col min="8195" max="8195" width="4" style="19" bestFit="1" customWidth="1"/>
    <col min="8196" max="8196" width="19.85546875" style="19" customWidth="1"/>
    <col min="8197" max="8199" width="12.7109375" style="19" bestFit="1" customWidth="1"/>
    <col min="8200" max="8200" width="11.85546875" style="19" bestFit="1" customWidth="1"/>
    <col min="8201" max="8201" width="10.28515625" style="19" bestFit="1" customWidth="1"/>
    <col min="8202" max="8202" width="11.85546875" style="19" bestFit="1" customWidth="1"/>
    <col min="8203" max="8203" width="11.7109375" style="19" bestFit="1" customWidth="1"/>
    <col min="8204" max="8204" width="10.5703125" style="19" bestFit="1" customWidth="1"/>
    <col min="8205" max="8205" width="11.7109375" style="19" bestFit="1" customWidth="1"/>
    <col min="8206" max="8206" width="11.85546875" style="19" bestFit="1" customWidth="1"/>
    <col min="8207" max="8207" width="10.42578125" style="19" bestFit="1" customWidth="1"/>
    <col min="8208" max="8208" width="11.85546875" style="19" bestFit="1" customWidth="1"/>
    <col min="8209" max="8209" width="11.7109375" style="19" bestFit="1" customWidth="1"/>
    <col min="8210" max="8210" width="12" style="19" bestFit="1" customWidth="1"/>
    <col min="8211" max="8211" width="11.7109375" style="19" bestFit="1" customWidth="1"/>
    <col min="8212" max="8448" width="9.140625" style="19"/>
    <col min="8449" max="8449" width="4.140625" style="19" customWidth="1"/>
    <col min="8450" max="8450" width="13.7109375" style="19" customWidth="1"/>
    <col min="8451" max="8451" width="4" style="19" bestFit="1" customWidth="1"/>
    <col min="8452" max="8452" width="19.85546875" style="19" customWidth="1"/>
    <col min="8453" max="8455" width="12.7109375" style="19" bestFit="1" customWidth="1"/>
    <col min="8456" max="8456" width="11.85546875" style="19" bestFit="1" customWidth="1"/>
    <col min="8457" max="8457" width="10.28515625" style="19" bestFit="1" customWidth="1"/>
    <col min="8458" max="8458" width="11.85546875" style="19" bestFit="1" customWidth="1"/>
    <col min="8459" max="8459" width="11.7109375" style="19" bestFit="1" customWidth="1"/>
    <col min="8460" max="8460" width="10.5703125" style="19" bestFit="1" customWidth="1"/>
    <col min="8461" max="8461" width="11.7109375" style="19" bestFit="1" customWidth="1"/>
    <col min="8462" max="8462" width="11.85546875" style="19" bestFit="1" customWidth="1"/>
    <col min="8463" max="8463" width="10.42578125" style="19" bestFit="1" customWidth="1"/>
    <col min="8464" max="8464" width="11.85546875" style="19" bestFit="1" customWidth="1"/>
    <col min="8465" max="8465" width="11.7109375" style="19" bestFit="1" customWidth="1"/>
    <col min="8466" max="8466" width="12" style="19" bestFit="1" customWidth="1"/>
    <col min="8467" max="8467" width="11.7109375" style="19" bestFit="1" customWidth="1"/>
    <col min="8468" max="8704" width="9.140625" style="19"/>
    <col min="8705" max="8705" width="4.140625" style="19" customWidth="1"/>
    <col min="8706" max="8706" width="13.7109375" style="19" customWidth="1"/>
    <col min="8707" max="8707" width="4" style="19" bestFit="1" customWidth="1"/>
    <col min="8708" max="8708" width="19.85546875" style="19" customWidth="1"/>
    <col min="8709" max="8711" width="12.7109375" style="19" bestFit="1" customWidth="1"/>
    <col min="8712" max="8712" width="11.85546875" style="19" bestFit="1" customWidth="1"/>
    <col min="8713" max="8713" width="10.28515625" style="19" bestFit="1" customWidth="1"/>
    <col min="8714" max="8714" width="11.85546875" style="19" bestFit="1" customWidth="1"/>
    <col min="8715" max="8715" width="11.7109375" style="19" bestFit="1" customWidth="1"/>
    <col min="8716" max="8716" width="10.5703125" style="19" bestFit="1" customWidth="1"/>
    <col min="8717" max="8717" width="11.7109375" style="19" bestFit="1" customWidth="1"/>
    <col min="8718" max="8718" width="11.85546875" style="19" bestFit="1" customWidth="1"/>
    <col min="8719" max="8719" width="10.42578125" style="19" bestFit="1" customWidth="1"/>
    <col min="8720" max="8720" width="11.85546875" style="19" bestFit="1" customWidth="1"/>
    <col min="8721" max="8721" width="11.7109375" style="19" bestFit="1" customWidth="1"/>
    <col min="8722" max="8722" width="12" style="19" bestFit="1" customWidth="1"/>
    <col min="8723" max="8723" width="11.7109375" style="19" bestFit="1" customWidth="1"/>
    <col min="8724" max="8960" width="9.140625" style="19"/>
    <col min="8961" max="8961" width="4.140625" style="19" customWidth="1"/>
    <col min="8962" max="8962" width="13.7109375" style="19" customWidth="1"/>
    <col min="8963" max="8963" width="4" style="19" bestFit="1" customWidth="1"/>
    <col min="8964" max="8964" width="19.85546875" style="19" customWidth="1"/>
    <col min="8965" max="8967" width="12.7109375" style="19" bestFit="1" customWidth="1"/>
    <col min="8968" max="8968" width="11.85546875" style="19" bestFit="1" customWidth="1"/>
    <col min="8969" max="8969" width="10.28515625" style="19" bestFit="1" customWidth="1"/>
    <col min="8970" max="8970" width="11.85546875" style="19" bestFit="1" customWidth="1"/>
    <col min="8971" max="8971" width="11.7109375" style="19" bestFit="1" customWidth="1"/>
    <col min="8972" max="8972" width="10.5703125" style="19" bestFit="1" customWidth="1"/>
    <col min="8973" max="8973" width="11.7109375" style="19" bestFit="1" customWidth="1"/>
    <col min="8974" max="8974" width="11.85546875" style="19" bestFit="1" customWidth="1"/>
    <col min="8975" max="8975" width="10.42578125" style="19" bestFit="1" customWidth="1"/>
    <col min="8976" max="8976" width="11.85546875" style="19" bestFit="1" customWidth="1"/>
    <col min="8977" max="8977" width="11.7109375" style="19" bestFit="1" customWidth="1"/>
    <col min="8978" max="8978" width="12" style="19" bestFit="1" customWidth="1"/>
    <col min="8979" max="8979" width="11.7109375" style="19" bestFit="1" customWidth="1"/>
    <col min="8980" max="9216" width="9.140625" style="19"/>
    <col min="9217" max="9217" width="4.140625" style="19" customWidth="1"/>
    <col min="9218" max="9218" width="13.7109375" style="19" customWidth="1"/>
    <col min="9219" max="9219" width="4" style="19" bestFit="1" customWidth="1"/>
    <col min="9220" max="9220" width="19.85546875" style="19" customWidth="1"/>
    <col min="9221" max="9223" width="12.7109375" style="19" bestFit="1" customWidth="1"/>
    <col min="9224" max="9224" width="11.85546875" style="19" bestFit="1" customWidth="1"/>
    <col min="9225" max="9225" width="10.28515625" style="19" bestFit="1" customWidth="1"/>
    <col min="9226" max="9226" width="11.85546875" style="19" bestFit="1" customWidth="1"/>
    <col min="9227" max="9227" width="11.7109375" style="19" bestFit="1" customWidth="1"/>
    <col min="9228" max="9228" width="10.5703125" style="19" bestFit="1" customWidth="1"/>
    <col min="9229" max="9229" width="11.7109375" style="19" bestFit="1" customWidth="1"/>
    <col min="9230" max="9230" width="11.85546875" style="19" bestFit="1" customWidth="1"/>
    <col min="9231" max="9231" width="10.42578125" style="19" bestFit="1" customWidth="1"/>
    <col min="9232" max="9232" width="11.85546875" style="19" bestFit="1" customWidth="1"/>
    <col min="9233" max="9233" width="11.7109375" style="19" bestFit="1" customWidth="1"/>
    <col min="9234" max="9234" width="12" style="19" bestFit="1" customWidth="1"/>
    <col min="9235" max="9235" width="11.7109375" style="19" bestFit="1" customWidth="1"/>
    <col min="9236" max="9472" width="9.140625" style="19"/>
    <col min="9473" max="9473" width="4.140625" style="19" customWidth="1"/>
    <col min="9474" max="9474" width="13.7109375" style="19" customWidth="1"/>
    <col min="9475" max="9475" width="4" style="19" bestFit="1" customWidth="1"/>
    <col min="9476" max="9476" width="19.85546875" style="19" customWidth="1"/>
    <col min="9477" max="9479" width="12.7109375" style="19" bestFit="1" customWidth="1"/>
    <col min="9480" max="9480" width="11.85546875" style="19" bestFit="1" customWidth="1"/>
    <col min="9481" max="9481" width="10.28515625" style="19" bestFit="1" customWidth="1"/>
    <col min="9482" max="9482" width="11.85546875" style="19" bestFit="1" customWidth="1"/>
    <col min="9483" max="9483" width="11.7109375" style="19" bestFit="1" customWidth="1"/>
    <col min="9484" max="9484" width="10.5703125" style="19" bestFit="1" customWidth="1"/>
    <col min="9485" max="9485" width="11.7109375" style="19" bestFit="1" customWidth="1"/>
    <col min="9486" max="9486" width="11.85546875" style="19" bestFit="1" customWidth="1"/>
    <col min="9487" max="9487" width="10.42578125" style="19" bestFit="1" customWidth="1"/>
    <col min="9488" max="9488" width="11.85546875" style="19" bestFit="1" customWidth="1"/>
    <col min="9489" max="9489" width="11.7109375" style="19" bestFit="1" customWidth="1"/>
    <col min="9490" max="9490" width="12" style="19" bestFit="1" customWidth="1"/>
    <col min="9491" max="9491" width="11.7109375" style="19" bestFit="1" customWidth="1"/>
    <col min="9492" max="9728" width="9.140625" style="19"/>
    <col min="9729" max="9729" width="4.140625" style="19" customWidth="1"/>
    <col min="9730" max="9730" width="13.7109375" style="19" customWidth="1"/>
    <col min="9731" max="9731" width="4" style="19" bestFit="1" customWidth="1"/>
    <col min="9732" max="9732" width="19.85546875" style="19" customWidth="1"/>
    <col min="9733" max="9735" width="12.7109375" style="19" bestFit="1" customWidth="1"/>
    <col min="9736" max="9736" width="11.85546875" style="19" bestFit="1" customWidth="1"/>
    <col min="9737" max="9737" width="10.28515625" style="19" bestFit="1" customWidth="1"/>
    <col min="9738" max="9738" width="11.85546875" style="19" bestFit="1" customWidth="1"/>
    <col min="9739" max="9739" width="11.7109375" style="19" bestFit="1" customWidth="1"/>
    <col min="9740" max="9740" width="10.5703125" style="19" bestFit="1" customWidth="1"/>
    <col min="9741" max="9741" width="11.7109375" style="19" bestFit="1" customWidth="1"/>
    <col min="9742" max="9742" width="11.85546875" style="19" bestFit="1" customWidth="1"/>
    <col min="9743" max="9743" width="10.42578125" style="19" bestFit="1" customWidth="1"/>
    <col min="9744" max="9744" width="11.85546875" style="19" bestFit="1" customWidth="1"/>
    <col min="9745" max="9745" width="11.7109375" style="19" bestFit="1" customWidth="1"/>
    <col min="9746" max="9746" width="12" style="19" bestFit="1" customWidth="1"/>
    <col min="9747" max="9747" width="11.7109375" style="19" bestFit="1" customWidth="1"/>
    <col min="9748" max="9984" width="9.140625" style="19"/>
    <col min="9985" max="9985" width="4.140625" style="19" customWidth="1"/>
    <col min="9986" max="9986" width="13.7109375" style="19" customWidth="1"/>
    <col min="9987" max="9987" width="4" style="19" bestFit="1" customWidth="1"/>
    <col min="9988" max="9988" width="19.85546875" style="19" customWidth="1"/>
    <col min="9989" max="9991" width="12.7109375" style="19" bestFit="1" customWidth="1"/>
    <col min="9992" max="9992" width="11.85546875" style="19" bestFit="1" customWidth="1"/>
    <col min="9993" max="9993" width="10.28515625" style="19" bestFit="1" customWidth="1"/>
    <col min="9994" max="9994" width="11.85546875" style="19" bestFit="1" customWidth="1"/>
    <col min="9995" max="9995" width="11.7109375" style="19" bestFit="1" customWidth="1"/>
    <col min="9996" max="9996" width="10.5703125" style="19" bestFit="1" customWidth="1"/>
    <col min="9997" max="9997" width="11.7109375" style="19" bestFit="1" customWidth="1"/>
    <col min="9998" max="9998" width="11.85546875" style="19" bestFit="1" customWidth="1"/>
    <col min="9999" max="9999" width="10.42578125" style="19" bestFit="1" customWidth="1"/>
    <col min="10000" max="10000" width="11.85546875" style="19" bestFit="1" customWidth="1"/>
    <col min="10001" max="10001" width="11.7109375" style="19" bestFit="1" customWidth="1"/>
    <col min="10002" max="10002" width="12" style="19" bestFit="1" customWidth="1"/>
    <col min="10003" max="10003" width="11.7109375" style="19" bestFit="1" customWidth="1"/>
    <col min="10004" max="10240" width="9.140625" style="19"/>
    <col min="10241" max="10241" width="4.140625" style="19" customWidth="1"/>
    <col min="10242" max="10242" width="13.7109375" style="19" customWidth="1"/>
    <col min="10243" max="10243" width="4" style="19" bestFit="1" customWidth="1"/>
    <col min="10244" max="10244" width="19.85546875" style="19" customWidth="1"/>
    <col min="10245" max="10247" width="12.7109375" style="19" bestFit="1" customWidth="1"/>
    <col min="10248" max="10248" width="11.85546875" style="19" bestFit="1" customWidth="1"/>
    <col min="10249" max="10249" width="10.28515625" style="19" bestFit="1" customWidth="1"/>
    <col min="10250" max="10250" width="11.85546875" style="19" bestFit="1" customWidth="1"/>
    <col min="10251" max="10251" width="11.7109375" style="19" bestFit="1" customWidth="1"/>
    <col min="10252" max="10252" width="10.5703125" style="19" bestFit="1" customWidth="1"/>
    <col min="10253" max="10253" width="11.7109375" style="19" bestFit="1" customWidth="1"/>
    <col min="10254" max="10254" width="11.85546875" style="19" bestFit="1" customWidth="1"/>
    <col min="10255" max="10255" width="10.42578125" style="19" bestFit="1" customWidth="1"/>
    <col min="10256" max="10256" width="11.85546875" style="19" bestFit="1" customWidth="1"/>
    <col min="10257" max="10257" width="11.7109375" style="19" bestFit="1" customWidth="1"/>
    <col min="10258" max="10258" width="12" style="19" bestFit="1" customWidth="1"/>
    <col min="10259" max="10259" width="11.7109375" style="19" bestFit="1" customWidth="1"/>
    <col min="10260" max="10496" width="9.140625" style="19"/>
    <col min="10497" max="10497" width="4.140625" style="19" customWidth="1"/>
    <col min="10498" max="10498" width="13.7109375" style="19" customWidth="1"/>
    <col min="10499" max="10499" width="4" style="19" bestFit="1" customWidth="1"/>
    <col min="10500" max="10500" width="19.85546875" style="19" customWidth="1"/>
    <col min="10501" max="10503" width="12.7109375" style="19" bestFit="1" customWidth="1"/>
    <col min="10504" max="10504" width="11.85546875" style="19" bestFit="1" customWidth="1"/>
    <col min="10505" max="10505" width="10.28515625" style="19" bestFit="1" customWidth="1"/>
    <col min="10506" max="10506" width="11.85546875" style="19" bestFit="1" customWidth="1"/>
    <col min="10507" max="10507" width="11.7109375" style="19" bestFit="1" customWidth="1"/>
    <col min="10508" max="10508" width="10.5703125" style="19" bestFit="1" customWidth="1"/>
    <col min="10509" max="10509" width="11.7109375" style="19" bestFit="1" customWidth="1"/>
    <col min="10510" max="10510" width="11.85546875" style="19" bestFit="1" customWidth="1"/>
    <col min="10511" max="10511" width="10.42578125" style="19" bestFit="1" customWidth="1"/>
    <col min="10512" max="10512" width="11.85546875" style="19" bestFit="1" customWidth="1"/>
    <col min="10513" max="10513" width="11.7109375" style="19" bestFit="1" customWidth="1"/>
    <col min="10514" max="10514" width="12" style="19" bestFit="1" customWidth="1"/>
    <col min="10515" max="10515" width="11.7109375" style="19" bestFit="1" customWidth="1"/>
    <col min="10516" max="10752" width="9.140625" style="19"/>
    <col min="10753" max="10753" width="4.140625" style="19" customWidth="1"/>
    <col min="10754" max="10754" width="13.7109375" style="19" customWidth="1"/>
    <col min="10755" max="10755" width="4" style="19" bestFit="1" customWidth="1"/>
    <col min="10756" max="10756" width="19.85546875" style="19" customWidth="1"/>
    <col min="10757" max="10759" width="12.7109375" style="19" bestFit="1" customWidth="1"/>
    <col min="10760" max="10760" width="11.85546875" style="19" bestFit="1" customWidth="1"/>
    <col min="10761" max="10761" width="10.28515625" style="19" bestFit="1" customWidth="1"/>
    <col min="10762" max="10762" width="11.85546875" style="19" bestFit="1" customWidth="1"/>
    <col min="10763" max="10763" width="11.7109375" style="19" bestFit="1" customWidth="1"/>
    <col min="10764" max="10764" width="10.5703125" style="19" bestFit="1" customWidth="1"/>
    <col min="10765" max="10765" width="11.7109375" style="19" bestFit="1" customWidth="1"/>
    <col min="10766" max="10766" width="11.85546875" style="19" bestFit="1" customWidth="1"/>
    <col min="10767" max="10767" width="10.42578125" style="19" bestFit="1" customWidth="1"/>
    <col min="10768" max="10768" width="11.85546875" style="19" bestFit="1" customWidth="1"/>
    <col min="10769" max="10769" width="11.7109375" style="19" bestFit="1" customWidth="1"/>
    <col min="10770" max="10770" width="12" style="19" bestFit="1" customWidth="1"/>
    <col min="10771" max="10771" width="11.7109375" style="19" bestFit="1" customWidth="1"/>
    <col min="10772" max="11008" width="9.140625" style="19"/>
    <col min="11009" max="11009" width="4.140625" style="19" customWidth="1"/>
    <col min="11010" max="11010" width="13.7109375" style="19" customWidth="1"/>
    <col min="11011" max="11011" width="4" style="19" bestFit="1" customWidth="1"/>
    <col min="11012" max="11012" width="19.85546875" style="19" customWidth="1"/>
    <col min="11013" max="11015" width="12.7109375" style="19" bestFit="1" customWidth="1"/>
    <col min="11016" max="11016" width="11.85546875" style="19" bestFit="1" customWidth="1"/>
    <col min="11017" max="11017" width="10.28515625" style="19" bestFit="1" customWidth="1"/>
    <col min="11018" max="11018" width="11.85546875" style="19" bestFit="1" customWidth="1"/>
    <col min="11019" max="11019" width="11.7109375" style="19" bestFit="1" customWidth="1"/>
    <col min="11020" max="11020" width="10.5703125" style="19" bestFit="1" customWidth="1"/>
    <col min="11021" max="11021" width="11.7109375" style="19" bestFit="1" customWidth="1"/>
    <col min="11022" max="11022" width="11.85546875" style="19" bestFit="1" customWidth="1"/>
    <col min="11023" max="11023" width="10.42578125" style="19" bestFit="1" customWidth="1"/>
    <col min="11024" max="11024" width="11.85546875" style="19" bestFit="1" customWidth="1"/>
    <col min="11025" max="11025" width="11.7109375" style="19" bestFit="1" customWidth="1"/>
    <col min="11026" max="11026" width="12" style="19" bestFit="1" customWidth="1"/>
    <col min="11027" max="11027" width="11.7109375" style="19" bestFit="1" customWidth="1"/>
    <col min="11028" max="11264" width="9.140625" style="19"/>
    <col min="11265" max="11265" width="4.140625" style="19" customWidth="1"/>
    <col min="11266" max="11266" width="13.7109375" style="19" customWidth="1"/>
    <col min="11267" max="11267" width="4" style="19" bestFit="1" customWidth="1"/>
    <col min="11268" max="11268" width="19.85546875" style="19" customWidth="1"/>
    <col min="11269" max="11271" width="12.7109375" style="19" bestFit="1" customWidth="1"/>
    <col min="11272" max="11272" width="11.85546875" style="19" bestFit="1" customWidth="1"/>
    <col min="11273" max="11273" width="10.28515625" style="19" bestFit="1" customWidth="1"/>
    <col min="11274" max="11274" width="11.85546875" style="19" bestFit="1" customWidth="1"/>
    <col min="11275" max="11275" width="11.7109375" style="19" bestFit="1" customWidth="1"/>
    <col min="11276" max="11276" width="10.5703125" style="19" bestFit="1" customWidth="1"/>
    <col min="11277" max="11277" width="11.7109375" style="19" bestFit="1" customWidth="1"/>
    <col min="11278" max="11278" width="11.85546875" style="19" bestFit="1" customWidth="1"/>
    <col min="11279" max="11279" width="10.42578125" style="19" bestFit="1" customWidth="1"/>
    <col min="11280" max="11280" width="11.85546875" style="19" bestFit="1" customWidth="1"/>
    <col min="11281" max="11281" width="11.7109375" style="19" bestFit="1" customWidth="1"/>
    <col min="11282" max="11282" width="12" style="19" bestFit="1" customWidth="1"/>
    <col min="11283" max="11283" width="11.7109375" style="19" bestFit="1" customWidth="1"/>
    <col min="11284" max="11520" width="9.140625" style="19"/>
    <col min="11521" max="11521" width="4.140625" style="19" customWidth="1"/>
    <col min="11522" max="11522" width="13.7109375" style="19" customWidth="1"/>
    <col min="11523" max="11523" width="4" style="19" bestFit="1" customWidth="1"/>
    <col min="11524" max="11524" width="19.85546875" style="19" customWidth="1"/>
    <col min="11525" max="11527" width="12.7109375" style="19" bestFit="1" customWidth="1"/>
    <col min="11528" max="11528" width="11.85546875" style="19" bestFit="1" customWidth="1"/>
    <col min="11529" max="11529" width="10.28515625" style="19" bestFit="1" customWidth="1"/>
    <col min="11530" max="11530" width="11.85546875" style="19" bestFit="1" customWidth="1"/>
    <col min="11531" max="11531" width="11.7109375" style="19" bestFit="1" customWidth="1"/>
    <col min="11532" max="11532" width="10.5703125" style="19" bestFit="1" customWidth="1"/>
    <col min="11533" max="11533" width="11.7109375" style="19" bestFit="1" customWidth="1"/>
    <col min="11534" max="11534" width="11.85546875" style="19" bestFit="1" customWidth="1"/>
    <col min="11535" max="11535" width="10.42578125" style="19" bestFit="1" customWidth="1"/>
    <col min="11536" max="11536" width="11.85546875" style="19" bestFit="1" customWidth="1"/>
    <col min="11537" max="11537" width="11.7109375" style="19" bestFit="1" customWidth="1"/>
    <col min="11538" max="11538" width="12" style="19" bestFit="1" customWidth="1"/>
    <col min="11539" max="11539" width="11.7109375" style="19" bestFit="1" customWidth="1"/>
    <col min="11540" max="11776" width="9.140625" style="19"/>
    <col min="11777" max="11777" width="4.140625" style="19" customWidth="1"/>
    <col min="11778" max="11778" width="13.7109375" style="19" customWidth="1"/>
    <col min="11779" max="11779" width="4" style="19" bestFit="1" customWidth="1"/>
    <col min="11780" max="11780" width="19.85546875" style="19" customWidth="1"/>
    <col min="11781" max="11783" width="12.7109375" style="19" bestFit="1" customWidth="1"/>
    <col min="11784" max="11784" width="11.85546875" style="19" bestFit="1" customWidth="1"/>
    <col min="11785" max="11785" width="10.28515625" style="19" bestFit="1" customWidth="1"/>
    <col min="11786" max="11786" width="11.85546875" style="19" bestFit="1" customWidth="1"/>
    <col min="11787" max="11787" width="11.7109375" style="19" bestFit="1" customWidth="1"/>
    <col min="11788" max="11788" width="10.5703125" style="19" bestFit="1" customWidth="1"/>
    <col min="11789" max="11789" width="11.7109375" style="19" bestFit="1" customWidth="1"/>
    <col min="11790" max="11790" width="11.85546875" style="19" bestFit="1" customWidth="1"/>
    <col min="11791" max="11791" width="10.42578125" style="19" bestFit="1" customWidth="1"/>
    <col min="11792" max="11792" width="11.85546875" style="19" bestFit="1" customWidth="1"/>
    <col min="11793" max="11793" width="11.7109375" style="19" bestFit="1" customWidth="1"/>
    <col min="11794" max="11794" width="12" style="19" bestFit="1" customWidth="1"/>
    <col min="11795" max="11795" width="11.7109375" style="19" bestFit="1" customWidth="1"/>
    <col min="11796" max="12032" width="9.140625" style="19"/>
    <col min="12033" max="12033" width="4.140625" style="19" customWidth="1"/>
    <col min="12034" max="12034" width="13.7109375" style="19" customWidth="1"/>
    <col min="12035" max="12035" width="4" style="19" bestFit="1" customWidth="1"/>
    <col min="12036" max="12036" width="19.85546875" style="19" customWidth="1"/>
    <col min="12037" max="12039" width="12.7109375" style="19" bestFit="1" customWidth="1"/>
    <col min="12040" max="12040" width="11.85546875" style="19" bestFit="1" customWidth="1"/>
    <col min="12041" max="12041" width="10.28515625" style="19" bestFit="1" customWidth="1"/>
    <col min="12042" max="12042" width="11.85546875" style="19" bestFit="1" customWidth="1"/>
    <col min="12043" max="12043" width="11.7109375" style="19" bestFit="1" customWidth="1"/>
    <col min="12044" max="12044" width="10.5703125" style="19" bestFit="1" customWidth="1"/>
    <col min="12045" max="12045" width="11.7109375" style="19" bestFit="1" customWidth="1"/>
    <col min="12046" max="12046" width="11.85546875" style="19" bestFit="1" customWidth="1"/>
    <col min="12047" max="12047" width="10.42578125" style="19" bestFit="1" customWidth="1"/>
    <col min="12048" max="12048" width="11.85546875" style="19" bestFit="1" customWidth="1"/>
    <col min="12049" max="12049" width="11.7109375" style="19" bestFit="1" customWidth="1"/>
    <col min="12050" max="12050" width="12" style="19" bestFit="1" customWidth="1"/>
    <col min="12051" max="12051" width="11.7109375" style="19" bestFit="1" customWidth="1"/>
    <col min="12052" max="12288" width="9.140625" style="19"/>
    <col min="12289" max="12289" width="4.140625" style="19" customWidth="1"/>
    <col min="12290" max="12290" width="13.7109375" style="19" customWidth="1"/>
    <col min="12291" max="12291" width="4" style="19" bestFit="1" customWidth="1"/>
    <col min="12292" max="12292" width="19.85546875" style="19" customWidth="1"/>
    <col min="12293" max="12295" width="12.7109375" style="19" bestFit="1" customWidth="1"/>
    <col min="12296" max="12296" width="11.85546875" style="19" bestFit="1" customWidth="1"/>
    <col min="12297" max="12297" width="10.28515625" style="19" bestFit="1" customWidth="1"/>
    <col min="12298" max="12298" width="11.85546875" style="19" bestFit="1" customWidth="1"/>
    <col min="12299" max="12299" width="11.7109375" style="19" bestFit="1" customWidth="1"/>
    <col min="12300" max="12300" width="10.5703125" style="19" bestFit="1" customWidth="1"/>
    <col min="12301" max="12301" width="11.7109375" style="19" bestFit="1" customWidth="1"/>
    <col min="12302" max="12302" width="11.85546875" style="19" bestFit="1" customWidth="1"/>
    <col min="12303" max="12303" width="10.42578125" style="19" bestFit="1" customWidth="1"/>
    <col min="12304" max="12304" width="11.85546875" style="19" bestFit="1" customWidth="1"/>
    <col min="12305" max="12305" width="11.7109375" style="19" bestFit="1" customWidth="1"/>
    <col min="12306" max="12306" width="12" style="19" bestFit="1" customWidth="1"/>
    <col min="12307" max="12307" width="11.7109375" style="19" bestFit="1" customWidth="1"/>
    <col min="12308" max="12544" width="9.140625" style="19"/>
    <col min="12545" max="12545" width="4.140625" style="19" customWidth="1"/>
    <col min="12546" max="12546" width="13.7109375" style="19" customWidth="1"/>
    <col min="12547" max="12547" width="4" style="19" bestFit="1" customWidth="1"/>
    <col min="12548" max="12548" width="19.85546875" style="19" customWidth="1"/>
    <col min="12549" max="12551" width="12.7109375" style="19" bestFit="1" customWidth="1"/>
    <col min="12552" max="12552" width="11.85546875" style="19" bestFit="1" customWidth="1"/>
    <col min="12553" max="12553" width="10.28515625" style="19" bestFit="1" customWidth="1"/>
    <col min="12554" max="12554" width="11.85546875" style="19" bestFit="1" customWidth="1"/>
    <col min="12555" max="12555" width="11.7109375" style="19" bestFit="1" customWidth="1"/>
    <col min="12556" max="12556" width="10.5703125" style="19" bestFit="1" customWidth="1"/>
    <col min="12557" max="12557" width="11.7109375" style="19" bestFit="1" customWidth="1"/>
    <col min="12558" max="12558" width="11.85546875" style="19" bestFit="1" customWidth="1"/>
    <col min="12559" max="12559" width="10.42578125" style="19" bestFit="1" customWidth="1"/>
    <col min="12560" max="12560" width="11.85546875" style="19" bestFit="1" customWidth="1"/>
    <col min="12561" max="12561" width="11.7109375" style="19" bestFit="1" customWidth="1"/>
    <col min="12562" max="12562" width="12" style="19" bestFit="1" customWidth="1"/>
    <col min="12563" max="12563" width="11.7109375" style="19" bestFit="1" customWidth="1"/>
    <col min="12564" max="12800" width="9.140625" style="19"/>
    <col min="12801" max="12801" width="4.140625" style="19" customWidth="1"/>
    <col min="12802" max="12802" width="13.7109375" style="19" customWidth="1"/>
    <col min="12803" max="12803" width="4" style="19" bestFit="1" customWidth="1"/>
    <col min="12804" max="12804" width="19.85546875" style="19" customWidth="1"/>
    <col min="12805" max="12807" width="12.7109375" style="19" bestFit="1" customWidth="1"/>
    <col min="12808" max="12808" width="11.85546875" style="19" bestFit="1" customWidth="1"/>
    <col min="12809" max="12809" width="10.28515625" style="19" bestFit="1" customWidth="1"/>
    <col min="12810" max="12810" width="11.85546875" style="19" bestFit="1" customWidth="1"/>
    <col min="12811" max="12811" width="11.7109375" style="19" bestFit="1" customWidth="1"/>
    <col min="12812" max="12812" width="10.5703125" style="19" bestFit="1" customWidth="1"/>
    <col min="12813" max="12813" width="11.7109375" style="19" bestFit="1" customWidth="1"/>
    <col min="12814" max="12814" width="11.85546875" style="19" bestFit="1" customWidth="1"/>
    <col min="12815" max="12815" width="10.42578125" style="19" bestFit="1" customWidth="1"/>
    <col min="12816" max="12816" width="11.85546875" style="19" bestFit="1" customWidth="1"/>
    <col min="12817" max="12817" width="11.7109375" style="19" bestFit="1" customWidth="1"/>
    <col min="12818" max="12818" width="12" style="19" bestFit="1" customWidth="1"/>
    <col min="12819" max="12819" width="11.7109375" style="19" bestFit="1" customWidth="1"/>
    <col min="12820" max="13056" width="9.140625" style="19"/>
    <col min="13057" max="13057" width="4.140625" style="19" customWidth="1"/>
    <col min="13058" max="13058" width="13.7109375" style="19" customWidth="1"/>
    <col min="13059" max="13059" width="4" style="19" bestFit="1" customWidth="1"/>
    <col min="13060" max="13060" width="19.85546875" style="19" customWidth="1"/>
    <col min="13061" max="13063" width="12.7109375" style="19" bestFit="1" customWidth="1"/>
    <col min="13064" max="13064" width="11.85546875" style="19" bestFit="1" customWidth="1"/>
    <col min="13065" max="13065" width="10.28515625" style="19" bestFit="1" customWidth="1"/>
    <col min="13066" max="13066" width="11.85546875" style="19" bestFit="1" customWidth="1"/>
    <col min="13067" max="13067" width="11.7109375" style="19" bestFit="1" customWidth="1"/>
    <col min="13068" max="13068" width="10.5703125" style="19" bestFit="1" customWidth="1"/>
    <col min="13069" max="13069" width="11.7109375" style="19" bestFit="1" customWidth="1"/>
    <col min="13070" max="13070" width="11.85546875" style="19" bestFit="1" customWidth="1"/>
    <col min="13071" max="13071" width="10.42578125" style="19" bestFit="1" customWidth="1"/>
    <col min="13072" max="13072" width="11.85546875" style="19" bestFit="1" customWidth="1"/>
    <col min="13073" max="13073" width="11.7109375" style="19" bestFit="1" customWidth="1"/>
    <col min="13074" max="13074" width="12" style="19" bestFit="1" customWidth="1"/>
    <col min="13075" max="13075" width="11.7109375" style="19" bestFit="1" customWidth="1"/>
    <col min="13076" max="13312" width="9.140625" style="19"/>
    <col min="13313" max="13313" width="4.140625" style="19" customWidth="1"/>
    <col min="13314" max="13314" width="13.7109375" style="19" customWidth="1"/>
    <col min="13315" max="13315" width="4" style="19" bestFit="1" customWidth="1"/>
    <col min="13316" max="13316" width="19.85546875" style="19" customWidth="1"/>
    <col min="13317" max="13319" width="12.7109375" style="19" bestFit="1" customWidth="1"/>
    <col min="13320" max="13320" width="11.85546875" style="19" bestFit="1" customWidth="1"/>
    <col min="13321" max="13321" width="10.28515625" style="19" bestFit="1" customWidth="1"/>
    <col min="13322" max="13322" width="11.85546875" style="19" bestFit="1" customWidth="1"/>
    <col min="13323" max="13323" width="11.7109375" style="19" bestFit="1" customWidth="1"/>
    <col min="13324" max="13324" width="10.5703125" style="19" bestFit="1" customWidth="1"/>
    <col min="13325" max="13325" width="11.7109375" style="19" bestFit="1" customWidth="1"/>
    <col min="13326" max="13326" width="11.85546875" style="19" bestFit="1" customWidth="1"/>
    <col min="13327" max="13327" width="10.42578125" style="19" bestFit="1" customWidth="1"/>
    <col min="13328" max="13328" width="11.85546875" style="19" bestFit="1" customWidth="1"/>
    <col min="13329" max="13329" width="11.7109375" style="19" bestFit="1" customWidth="1"/>
    <col min="13330" max="13330" width="12" style="19" bestFit="1" customWidth="1"/>
    <col min="13331" max="13331" width="11.7109375" style="19" bestFit="1" customWidth="1"/>
    <col min="13332" max="13568" width="9.140625" style="19"/>
    <col min="13569" max="13569" width="4.140625" style="19" customWidth="1"/>
    <col min="13570" max="13570" width="13.7109375" style="19" customWidth="1"/>
    <col min="13571" max="13571" width="4" style="19" bestFit="1" customWidth="1"/>
    <col min="13572" max="13572" width="19.85546875" style="19" customWidth="1"/>
    <col min="13573" max="13575" width="12.7109375" style="19" bestFit="1" customWidth="1"/>
    <col min="13576" max="13576" width="11.85546875" style="19" bestFit="1" customWidth="1"/>
    <col min="13577" max="13577" width="10.28515625" style="19" bestFit="1" customWidth="1"/>
    <col min="13578" max="13578" width="11.85546875" style="19" bestFit="1" customWidth="1"/>
    <col min="13579" max="13579" width="11.7109375" style="19" bestFit="1" customWidth="1"/>
    <col min="13580" max="13580" width="10.5703125" style="19" bestFit="1" customWidth="1"/>
    <col min="13581" max="13581" width="11.7109375" style="19" bestFit="1" customWidth="1"/>
    <col min="13582" max="13582" width="11.85546875" style="19" bestFit="1" customWidth="1"/>
    <col min="13583" max="13583" width="10.42578125" style="19" bestFit="1" customWidth="1"/>
    <col min="13584" max="13584" width="11.85546875" style="19" bestFit="1" customWidth="1"/>
    <col min="13585" max="13585" width="11.7109375" style="19" bestFit="1" customWidth="1"/>
    <col min="13586" max="13586" width="12" style="19" bestFit="1" customWidth="1"/>
    <col min="13587" max="13587" width="11.7109375" style="19" bestFit="1" customWidth="1"/>
    <col min="13588" max="13824" width="9.140625" style="19"/>
    <col min="13825" max="13825" width="4.140625" style="19" customWidth="1"/>
    <col min="13826" max="13826" width="13.7109375" style="19" customWidth="1"/>
    <col min="13827" max="13827" width="4" style="19" bestFit="1" customWidth="1"/>
    <col min="13828" max="13828" width="19.85546875" style="19" customWidth="1"/>
    <col min="13829" max="13831" width="12.7109375" style="19" bestFit="1" customWidth="1"/>
    <col min="13832" max="13832" width="11.85546875" style="19" bestFit="1" customWidth="1"/>
    <col min="13833" max="13833" width="10.28515625" style="19" bestFit="1" customWidth="1"/>
    <col min="13834" max="13834" width="11.85546875" style="19" bestFit="1" customWidth="1"/>
    <col min="13835" max="13835" width="11.7109375" style="19" bestFit="1" customWidth="1"/>
    <col min="13836" max="13836" width="10.5703125" style="19" bestFit="1" customWidth="1"/>
    <col min="13837" max="13837" width="11.7109375" style="19" bestFit="1" customWidth="1"/>
    <col min="13838" max="13838" width="11.85546875" style="19" bestFit="1" customWidth="1"/>
    <col min="13839" max="13839" width="10.42578125" style="19" bestFit="1" customWidth="1"/>
    <col min="13840" max="13840" width="11.85546875" style="19" bestFit="1" customWidth="1"/>
    <col min="13841" max="13841" width="11.7109375" style="19" bestFit="1" customWidth="1"/>
    <col min="13842" max="13842" width="12" style="19" bestFit="1" customWidth="1"/>
    <col min="13843" max="13843" width="11.7109375" style="19" bestFit="1" customWidth="1"/>
    <col min="13844" max="14080" width="9.140625" style="19"/>
    <col min="14081" max="14081" width="4.140625" style="19" customWidth="1"/>
    <col min="14082" max="14082" width="13.7109375" style="19" customWidth="1"/>
    <col min="14083" max="14083" width="4" style="19" bestFit="1" customWidth="1"/>
    <col min="14084" max="14084" width="19.85546875" style="19" customWidth="1"/>
    <col min="14085" max="14087" width="12.7109375" style="19" bestFit="1" customWidth="1"/>
    <col min="14088" max="14088" width="11.85546875" style="19" bestFit="1" customWidth="1"/>
    <col min="14089" max="14089" width="10.28515625" style="19" bestFit="1" customWidth="1"/>
    <col min="14090" max="14090" width="11.85546875" style="19" bestFit="1" customWidth="1"/>
    <col min="14091" max="14091" width="11.7109375" style="19" bestFit="1" customWidth="1"/>
    <col min="14092" max="14092" width="10.5703125" style="19" bestFit="1" customWidth="1"/>
    <col min="14093" max="14093" width="11.7109375" style="19" bestFit="1" customWidth="1"/>
    <col min="14094" max="14094" width="11.85546875" style="19" bestFit="1" customWidth="1"/>
    <col min="14095" max="14095" width="10.42578125" style="19" bestFit="1" customWidth="1"/>
    <col min="14096" max="14096" width="11.85546875" style="19" bestFit="1" customWidth="1"/>
    <col min="14097" max="14097" width="11.7109375" style="19" bestFit="1" customWidth="1"/>
    <col min="14098" max="14098" width="12" style="19" bestFit="1" customWidth="1"/>
    <col min="14099" max="14099" width="11.7109375" style="19" bestFit="1" customWidth="1"/>
    <col min="14100" max="14336" width="9.140625" style="19"/>
    <col min="14337" max="14337" width="4.140625" style="19" customWidth="1"/>
    <col min="14338" max="14338" width="13.7109375" style="19" customWidth="1"/>
    <col min="14339" max="14339" width="4" style="19" bestFit="1" customWidth="1"/>
    <col min="14340" max="14340" width="19.85546875" style="19" customWidth="1"/>
    <col min="14341" max="14343" width="12.7109375" style="19" bestFit="1" customWidth="1"/>
    <col min="14344" max="14344" width="11.85546875" style="19" bestFit="1" customWidth="1"/>
    <col min="14345" max="14345" width="10.28515625" style="19" bestFit="1" customWidth="1"/>
    <col min="14346" max="14346" width="11.85546875" style="19" bestFit="1" customWidth="1"/>
    <col min="14347" max="14347" width="11.7109375" style="19" bestFit="1" customWidth="1"/>
    <col min="14348" max="14348" width="10.5703125" style="19" bestFit="1" customWidth="1"/>
    <col min="14349" max="14349" width="11.7109375" style="19" bestFit="1" customWidth="1"/>
    <col min="14350" max="14350" width="11.85546875" style="19" bestFit="1" customWidth="1"/>
    <col min="14351" max="14351" width="10.42578125" style="19" bestFit="1" customWidth="1"/>
    <col min="14352" max="14352" width="11.85546875" style="19" bestFit="1" customWidth="1"/>
    <col min="14353" max="14353" width="11.7109375" style="19" bestFit="1" customWidth="1"/>
    <col min="14354" max="14354" width="12" style="19" bestFit="1" customWidth="1"/>
    <col min="14355" max="14355" width="11.7109375" style="19" bestFit="1" customWidth="1"/>
    <col min="14356" max="14592" width="9.140625" style="19"/>
    <col min="14593" max="14593" width="4.140625" style="19" customWidth="1"/>
    <col min="14594" max="14594" width="13.7109375" style="19" customWidth="1"/>
    <col min="14595" max="14595" width="4" style="19" bestFit="1" customWidth="1"/>
    <col min="14596" max="14596" width="19.85546875" style="19" customWidth="1"/>
    <col min="14597" max="14599" width="12.7109375" style="19" bestFit="1" customWidth="1"/>
    <col min="14600" max="14600" width="11.85546875" style="19" bestFit="1" customWidth="1"/>
    <col min="14601" max="14601" width="10.28515625" style="19" bestFit="1" customWidth="1"/>
    <col min="14602" max="14602" width="11.85546875" style="19" bestFit="1" customWidth="1"/>
    <col min="14603" max="14603" width="11.7109375" style="19" bestFit="1" customWidth="1"/>
    <col min="14604" max="14604" width="10.5703125" style="19" bestFit="1" customWidth="1"/>
    <col min="14605" max="14605" width="11.7109375" style="19" bestFit="1" customWidth="1"/>
    <col min="14606" max="14606" width="11.85546875" style="19" bestFit="1" customWidth="1"/>
    <col min="14607" max="14607" width="10.42578125" style="19" bestFit="1" customWidth="1"/>
    <col min="14608" max="14608" width="11.85546875" style="19" bestFit="1" customWidth="1"/>
    <col min="14609" max="14609" width="11.7109375" style="19" bestFit="1" customWidth="1"/>
    <col min="14610" max="14610" width="12" style="19" bestFit="1" customWidth="1"/>
    <col min="14611" max="14611" width="11.7109375" style="19" bestFit="1" customWidth="1"/>
    <col min="14612" max="14848" width="9.140625" style="19"/>
    <col min="14849" max="14849" width="4.140625" style="19" customWidth="1"/>
    <col min="14850" max="14850" width="13.7109375" style="19" customWidth="1"/>
    <col min="14851" max="14851" width="4" style="19" bestFit="1" customWidth="1"/>
    <col min="14852" max="14852" width="19.85546875" style="19" customWidth="1"/>
    <col min="14853" max="14855" width="12.7109375" style="19" bestFit="1" customWidth="1"/>
    <col min="14856" max="14856" width="11.85546875" style="19" bestFit="1" customWidth="1"/>
    <col min="14857" max="14857" width="10.28515625" style="19" bestFit="1" customWidth="1"/>
    <col min="14858" max="14858" width="11.85546875" style="19" bestFit="1" customWidth="1"/>
    <col min="14859" max="14859" width="11.7109375" style="19" bestFit="1" customWidth="1"/>
    <col min="14860" max="14860" width="10.5703125" style="19" bestFit="1" customWidth="1"/>
    <col min="14861" max="14861" width="11.7109375" style="19" bestFit="1" customWidth="1"/>
    <col min="14862" max="14862" width="11.85546875" style="19" bestFit="1" customWidth="1"/>
    <col min="14863" max="14863" width="10.42578125" style="19" bestFit="1" customWidth="1"/>
    <col min="14864" max="14864" width="11.85546875" style="19" bestFit="1" customWidth="1"/>
    <col min="14865" max="14865" width="11.7109375" style="19" bestFit="1" customWidth="1"/>
    <col min="14866" max="14866" width="12" style="19" bestFit="1" customWidth="1"/>
    <col min="14867" max="14867" width="11.7109375" style="19" bestFit="1" customWidth="1"/>
    <col min="14868" max="15104" width="9.140625" style="19"/>
    <col min="15105" max="15105" width="4.140625" style="19" customWidth="1"/>
    <col min="15106" max="15106" width="13.7109375" style="19" customWidth="1"/>
    <col min="15107" max="15107" width="4" style="19" bestFit="1" customWidth="1"/>
    <col min="15108" max="15108" width="19.85546875" style="19" customWidth="1"/>
    <col min="15109" max="15111" width="12.7109375" style="19" bestFit="1" customWidth="1"/>
    <col min="15112" max="15112" width="11.85546875" style="19" bestFit="1" customWidth="1"/>
    <col min="15113" max="15113" width="10.28515625" style="19" bestFit="1" customWidth="1"/>
    <col min="15114" max="15114" width="11.85546875" style="19" bestFit="1" customWidth="1"/>
    <col min="15115" max="15115" width="11.7109375" style="19" bestFit="1" customWidth="1"/>
    <col min="15116" max="15116" width="10.5703125" style="19" bestFit="1" customWidth="1"/>
    <col min="15117" max="15117" width="11.7109375" style="19" bestFit="1" customWidth="1"/>
    <col min="15118" max="15118" width="11.85546875" style="19" bestFit="1" customWidth="1"/>
    <col min="15119" max="15119" width="10.42578125" style="19" bestFit="1" customWidth="1"/>
    <col min="15120" max="15120" width="11.85546875" style="19" bestFit="1" customWidth="1"/>
    <col min="15121" max="15121" width="11.7109375" style="19" bestFit="1" customWidth="1"/>
    <col min="15122" max="15122" width="12" style="19" bestFit="1" customWidth="1"/>
    <col min="15123" max="15123" width="11.7109375" style="19" bestFit="1" customWidth="1"/>
    <col min="15124" max="15360" width="9.140625" style="19"/>
    <col min="15361" max="15361" width="4.140625" style="19" customWidth="1"/>
    <col min="15362" max="15362" width="13.7109375" style="19" customWidth="1"/>
    <col min="15363" max="15363" width="4" style="19" bestFit="1" customWidth="1"/>
    <col min="15364" max="15364" width="19.85546875" style="19" customWidth="1"/>
    <col min="15365" max="15367" width="12.7109375" style="19" bestFit="1" customWidth="1"/>
    <col min="15368" max="15368" width="11.85546875" style="19" bestFit="1" customWidth="1"/>
    <col min="15369" max="15369" width="10.28515625" style="19" bestFit="1" customWidth="1"/>
    <col min="15370" max="15370" width="11.85546875" style="19" bestFit="1" customWidth="1"/>
    <col min="15371" max="15371" width="11.7109375" style="19" bestFit="1" customWidth="1"/>
    <col min="15372" max="15372" width="10.5703125" style="19" bestFit="1" customWidth="1"/>
    <col min="15373" max="15373" width="11.7109375" style="19" bestFit="1" customWidth="1"/>
    <col min="15374" max="15374" width="11.85546875" style="19" bestFit="1" customWidth="1"/>
    <col min="15375" max="15375" width="10.42578125" style="19" bestFit="1" customWidth="1"/>
    <col min="15376" max="15376" width="11.85546875" style="19" bestFit="1" customWidth="1"/>
    <col min="15377" max="15377" width="11.7109375" style="19" bestFit="1" customWidth="1"/>
    <col min="15378" max="15378" width="12" style="19" bestFit="1" customWidth="1"/>
    <col min="15379" max="15379" width="11.7109375" style="19" bestFit="1" customWidth="1"/>
    <col min="15380" max="15616" width="9.140625" style="19"/>
    <col min="15617" max="15617" width="4.140625" style="19" customWidth="1"/>
    <col min="15618" max="15618" width="13.7109375" style="19" customWidth="1"/>
    <col min="15619" max="15619" width="4" style="19" bestFit="1" customWidth="1"/>
    <col min="15620" max="15620" width="19.85546875" style="19" customWidth="1"/>
    <col min="15621" max="15623" width="12.7109375" style="19" bestFit="1" customWidth="1"/>
    <col min="15624" max="15624" width="11.85546875" style="19" bestFit="1" customWidth="1"/>
    <col min="15625" max="15625" width="10.28515625" style="19" bestFit="1" customWidth="1"/>
    <col min="15626" max="15626" width="11.85546875" style="19" bestFit="1" customWidth="1"/>
    <col min="15627" max="15627" width="11.7109375" style="19" bestFit="1" customWidth="1"/>
    <col min="15628" max="15628" width="10.5703125" style="19" bestFit="1" customWidth="1"/>
    <col min="15629" max="15629" width="11.7109375" style="19" bestFit="1" customWidth="1"/>
    <col min="15630" max="15630" width="11.85546875" style="19" bestFit="1" customWidth="1"/>
    <col min="15631" max="15631" width="10.42578125" style="19" bestFit="1" customWidth="1"/>
    <col min="15632" max="15632" width="11.85546875" style="19" bestFit="1" customWidth="1"/>
    <col min="15633" max="15633" width="11.7109375" style="19" bestFit="1" customWidth="1"/>
    <col min="15634" max="15634" width="12" style="19" bestFit="1" customWidth="1"/>
    <col min="15635" max="15635" width="11.7109375" style="19" bestFit="1" customWidth="1"/>
    <col min="15636" max="15872" width="9.140625" style="19"/>
    <col min="15873" max="15873" width="4.140625" style="19" customWidth="1"/>
    <col min="15874" max="15874" width="13.7109375" style="19" customWidth="1"/>
    <col min="15875" max="15875" width="4" style="19" bestFit="1" customWidth="1"/>
    <col min="15876" max="15876" width="19.85546875" style="19" customWidth="1"/>
    <col min="15877" max="15879" width="12.7109375" style="19" bestFit="1" customWidth="1"/>
    <col min="15880" max="15880" width="11.85546875" style="19" bestFit="1" customWidth="1"/>
    <col min="15881" max="15881" width="10.28515625" style="19" bestFit="1" customWidth="1"/>
    <col min="15882" max="15882" width="11.85546875" style="19" bestFit="1" customWidth="1"/>
    <col min="15883" max="15883" width="11.7109375" style="19" bestFit="1" customWidth="1"/>
    <col min="15884" max="15884" width="10.5703125" style="19" bestFit="1" customWidth="1"/>
    <col min="15885" max="15885" width="11.7109375" style="19" bestFit="1" customWidth="1"/>
    <col min="15886" max="15886" width="11.85546875" style="19" bestFit="1" customWidth="1"/>
    <col min="15887" max="15887" width="10.42578125" style="19" bestFit="1" customWidth="1"/>
    <col min="15888" max="15888" width="11.85546875" style="19" bestFit="1" customWidth="1"/>
    <col min="15889" max="15889" width="11.7109375" style="19" bestFit="1" customWidth="1"/>
    <col min="15890" max="15890" width="12" style="19" bestFit="1" customWidth="1"/>
    <col min="15891" max="15891" width="11.7109375" style="19" bestFit="1" customWidth="1"/>
    <col min="15892" max="16128" width="9.140625" style="19"/>
    <col min="16129" max="16129" width="4.140625" style="19" customWidth="1"/>
    <col min="16130" max="16130" width="13.7109375" style="19" customWidth="1"/>
    <col min="16131" max="16131" width="4" style="19" bestFit="1" customWidth="1"/>
    <col min="16132" max="16132" width="19.85546875" style="19" customWidth="1"/>
    <col min="16133" max="16135" width="12.7109375" style="19" bestFit="1" customWidth="1"/>
    <col min="16136" max="16136" width="11.85546875" style="19" bestFit="1" customWidth="1"/>
    <col min="16137" max="16137" width="10.28515625" style="19" bestFit="1" customWidth="1"/>
    <col min="16138" max="16138" width="11.85546875" style="19" bestFit="1" customWidth="1"/>
    <col min="16139" max="16139" width="11.7109375" style="19" bestFit="1" customWidth="1"/>
    <col min="16140" max="16140" width="10.5703125" style="19" bestFit="1" customWidth="1"/>
    <col min="16141" max="16141" width="11.7109375" style="19" bestFit="1" customWidth="1"/>
    <col min="16142" max="16142" width="11.85546875" style="19" bestFit="1" customWidth="1"/>
    <col min="16143" max="16143" width="10.42578125" style="19" bestFit="1" customWidth="1"/>
    <col min="16144" max="16144" width="11.85546875" style="19" bestFit="1" customWidth="1"/>
    <col min="16145" max="16145" width="11.7109375" style="19" bestFit="1" customWidth="1"/>
    <col min="16146" max="16146" width="12" style="19" bestFit="1" customWidth="1"/>
    <col min="16147" max="16147" width="11.7109375" style="19" bestFit="1" customWidth="1"/>
    <col min="16148" max="16384" width="9.140625" style="19"/>
  </cols>
  <sheetData>
    <row r="1" spans="1:19" customFormat="1">
      <c r="A1" s="1"/>
      <c r="B1" s="2"/>
      <c r="C1" s="3"/>
      <c r="D1" s="4"/>
      <c r="E1" s="5"/>
      <c r="F1" s="6"/>
      <c r="G1" s="1"/>
    </row>
    <row r="2" spans="1:19" customFormat="1">
      <c r="A2" s="1"/>
      <c r="B2" s="2"/>
      <c r="C2" s="3"/>
      <c r="D2" s="4"/>
      <c r="E2" s="5"/>
      <c r="F2" s="6"/>
      <c r="G2" s="1"/>
    </row>
    <row r="3" spans="1:19" customFormat="1" ht="31.5">
      <c r="A3" s="1"/>
      <c r="B3" s="2"/>
      <c r="C3" s="19"/>
      <c r="D3" s="40"/>
      <c r="E3" s="19"/>
      <c r="F3" s="19"/>
      <c r="G3" s="19"/>
      <c r="J3" s="73" t="s">
        <v>0</v>
      </c>
      <c r="K3" s="73"/>
      <c r="L3" s="73"/>
      <c r="M3" s="73"/>
      <c r="N3" s="73"/>
    </row>
    <row r="4" spans="1:19" customFormat="1" ht="15.75">
      <c r="A4" s="1"/>
      <c r="B4" s="2"/>
      <c r="C4" s="19"/>
      <c r="D4" s="40"/>
      <c r="E4" s="19"/>
      <c r="F4" s="19"/>
      <c r="G4" s="19"/>
      <c r="J4" s="74" t="s">
        <v>1</v>
      </c>
      <c r="K4" s="74"/>
      <c r="L4" s="74"/>
      <c r="M4" s="74"/>
      <c r="N4" s="74"/>
    </row>
    <row r="5" spans="1:19" customFormat="1">
      <c r="A5" s="1"/>
      <c r="B5" s="2"/>
      <c r="C5" s="3"/>
      <c r="D5" s="7"/>
      <c r="E5" s="5"/>
      <c r="F5" s="6"/>
      <c r="G5" s="1"/>
    </row>
    <row r="6" spans="1:19" customFormat="1">
      <c r="A6" s="1"/>
      <c r="B6" s="2"/>
      <c r="C6" s="3"/>
      <c r="D6" s="4"/>
      <c r="E6" s="5"/>
      <c r="F6" s="6"/>
      <c r="G6" s="1"/>
    </row>
    <row r="7" spans="1:19" ht="51" customHeight="1">
      <c r="E7" s="41">
        <f>[2]TAB1!H$2</f>
        <v>1</v>
      </c>
      <c r="F7" s="77" t="str">
        <f>[2]TAB1!I$2</f>
        <v>Servizi istituzionali, generali e di gestione</v>
      </c>
      <c r="G7" s="78"/>
      <c r="H7" s="42">
        <f>[2]TAB1!M$2</f>
        <v>2</v>
      </c>
      <c r="I7" s="84" t="str">
        <f>[2]TAB1!N$2</f>
        <v>Giustizia</v>
      </c>
      <c r="J7" s="85"/>
      <c r="K7" s="43">
        <f>[2]TAB1!R$2</f>
        <v>3</v>
      </c>
      <c r="L7" s="86" t="str">
        <f>[2]TAB1!S$2</f>
        <v>Ordine pubblico e sicurezza</v>
      </c>
      <c r="M7" s="87"/>
      <c r="N7" s="44">
        <f>[2]TAB1!W$2</f>
        <v>4</v>
      </c>
      <c r="O7" s="88" t="str">
        <f>[2]TAB1!X$2</f>
        <v xml:space="preserve"> Istruzione e diritto allo studio</v>
      </c>
      <c r="P7" s="89"/>
      <c r="Q7" s="45">
        <f>[2]TAB1!AB$2</f>
        <v>5</v>
      </c>
      <c r="R7" s="90" t="str">
        <f>[2]TAB1!AC$2</f>
        <v>Tutela e valorizzazione dei beni e delle attività culturali</v>
      </c>
      <c r="S7" s="91"/>
    </row>
    <row r="8" spans="1:19">
      <c r="A8" s="75" t="s">
        <v>31</v>
      </c>
      <c r="B8" s="75"/>
      <c r="C8" s="76" t="s">
        <v>32</v>
      </c>
      <c r="D8" s="76"/>
      <c r="E8" s="76" t="s">
        <v>33</v>
      </c>
      <c r="F8" s="76"/>
      <c r="G8" s="83" t="str">
        <f>[2]TAB1!$L$1</f>
        <v>CASSA</v>
      </c>
      <c r="H8" s="76" t="s">
        <v>33</v>
      </c>
      <c r="I8" s="76"/>
      <c r="J8" s="83" t="str">
        <f>[2]TAB1!$L$1</f>
        <v>CASSA</v>
      </c>
      <c r="K8" s="76" t="s">
        <v>33</v>
      </c>
      <c r="L8" s="76"/>
      <c r="M8" s="83" t="str">
        <f>[2]TAB1!$L$1</f>
        <v>CASSA</v>
      </c>
      <c r="N8" s="76" t="s">
        <v>33</v>
      </c>
      <c r="O8" s="76"/>
      <c r="P8" s="83" t="str">
        <f>[2]TAB1!$L$1</f>
        <v>CASSA</v>
      </c>
      <c r="Q8" s="76" t="s">
        <v>33</v>
      </c>
      <c r="R8" s="76"/>
      <c r="S8" s="83" t="str">
        <f>[2]TAB1!$L$1</f>
        <v>CASSA</v>
      </c>
    </row>
    <row r="9" spans="1:19" s="50" customFormat="1">
      <c r="A9" s="46"/>
      <c r="B9" s="47"/>
      <c r="C9" s="48"/>
      <c r="D9" s="47"/>
      <c r="E9" s="49" t="str">
        <f>[2]TAB1!$J$1</f>
        <v>Impegni</v>
      </c>
      <c r="F9" s="49" t="str">
        <f>[2]TAB1!$K$1</f>
        <v>FPV</v>
      </c>
      <c r="G9" s="83"/>
      <c r="H9" s="49" t="str">
        <f>[2]TAB1!$J$1</f>
        <v>Impegni</v>
      </c>
      <c r="I9" s="49" t="str">
        <f>[2]TAB1!$K$1</f>
        <v>FPV</v>
      </c>
      <c r="J9" s="83"/>
      <c r="K9" s="49" t="str">
        <f>[2]TAB1!$J$1</f>
        <v>Impegni</v>
      </c>
      <c r="L9" s="49" t="str">
        <f>[2]TAB1!$K$1</f>
        <v>FPV</v>
      </c>
      <c r="M9" s="83"/>
      <c r="N9" s="49" t="str">
        <f>[2]TAB1!$J$1</f>
        <v>Impegni</v>
      </c>
      <c r="O9" s="49" t="str">
        <f>[2]TAB1!$K$1</f>
        <v>FPV</v>
      </c>
      <c r="P9" s="83"/>
      <c r="Q9" s="49" t="str">
        <f>[2]TAB1!$J$1</f>
        <v>Impegni</v>
      </c>
      <c r="R9" s="49" t="str">
        <f>[2]TAB1!$K$1</f>
        <v>FPV</v>
      </c>
      <c r="S9" s="83"/>
    </row>
    <row r="10" spans="1:19" ht="30">
      <c r="A10" s="30">
        <f>[2]TAB1!D2</f>
        <v>1</v>
      </c>
      <c r="B10" s="31" t="str">
        <f>[2]TAB1!E2</f>
        <v>Spese correnti</v>
      </c>
      <c r="C10" s="30">
        <f>[2]TAB1!F2</f>
        <v>101</v>
      </c>
      <c r="D10" s="31" t="str">
        <f>[2]TAB1!G2</f>
        <v>Redditi da lavoro dipendente</v>
      </c>
      <c r="E10" s="33">
        <f>[2]TAB1!J2</f>
        <v>3585584.67</v>
      </c>
      <c r="F10" s="33">
        <f>[2]TAB1!K2</f>
        <v>225094.89</v>
      </c>
      <c r="G10" s="33">
        <f>[2]TAB1!L2</f>
        <v>3562697.48</v>
      </c>
      <c r="H10" s="33">
        <f>[2]TAB1!O2</f>
        <v>0</v>
      </c>
      <c r="I10" s="33">
        <f>[2]TAB1!P2</f>
        <v>0</v>
      </c>
      <c r="J10" s="33">
        <f>[2]TAB1!Q2</f>
        <v>0</v>
      </c>
      <c r="K10" s="33">
        <f>[2]TAB1!T2</f>
        <v>611353.16</v>
      </c>
      <c r="L10" s="33">
        <f>[2]TAB1!U2</f>
        <v>9200.16</v>
      </c>
      <c r="M10" s="33">
        <f>[2]TAB1!V2</f>
        <v>615327.41</v>
      </c>
      <c r="N10" s="33">
        <f>[2]TAB1!Y2</f>
        <v>0</v>
      </c>
      <c r="O10" s="33">
        <f>[2]TAB1!Z2</f>
        <v>0</v>
      </c>
      <c r="P10" s="33">
        <f>[2]TAB1!AA2</f>
        <v>0</v>
      </c>
      <c r="Q10" s="33">
        <f>[2]TAB1!AD2</f>
        <v>0</v>
      </c>
      <c r="R10" s="33">
        <f>[2]TAB1!AE2</f>
        <v>609.91999999999996</v>
      </c>
      <c r="S10" s="33">
        <f>[2]TAB1!AF2</f>
        <v>0</v>
      </c>
    </row>
    <row r="11" spans="1:19" ht="30">
      <c r="A11" s="30">
        <f>[2]TAB1!D3</f>
        <v>1</v>
      </c>
      <c r="B11" s="31" t="str">
        <f>[2]TAB1!E3</f>
        <v>Spese correnti</v>
      </c>
      <c r="C11" s="30">
        <f>[2]TAB1!F3</f>
        <v>102</v>
      </c>
      <c r="D11" s="31" t="str">
        <f>[2]TAB1!G3</f>
        <v>Imposte e tasse a carico dell'ente</v>
      </c>
      <c r="E11" s="33">
        <f>[2]TAB1!J3</f>
        <v>250358.18</v>
      </c>
      <c r="F11" s="33">
        <f>[2]TAB1!K3</f>
        <v>13827.15</v>
      </c>
      <c r="G11" s="33">
        <f>[2]TAB1!L3</f>
        <v>244894.94</v>
      </c>
      <c r="H11" s="33">
        <f>[2]TAB1!O3</f>
        <v>0</v>
      </c>
      <c r="I11" s="33">
        <f>[2]TAB1!P3</f>
        <v>0</v>
      </c>
      <c r="J11" s="33">
        <f>[2]TAB1!Q3</f>
        <v>0</v>
      </c>
      <c r="K11" s="33">
        <f>[2]TAB1!T3</f>
        <v>41204.480000000003</v>
      </c>
      <c r="L11" s="33">
        <f>[2]TAB1!U3</f>
        <v>0</v>
      </c>
      <c r="M11" s="33">
        <f>[2]TAB1!V3</f>
        <v>41356.53</v>
      </c>
      <c r="N11" s="33">
        <f>[2]TAB1!Y3</f>
        <v>0</v>
      </c>
      <c r="O11" s="33">
        <f>[2]TAB1!Z3</f>
        <v>0</v>
      </c>
      <c r="P11" s="33">
        <f>[2]TAB1!AA3</f>
        <v>0</v>
      </c>
      <c r="Q11" s="33">
        <f>[2]TAB1!AD3</f>
        <v>0</v>
      </c>
      <c r="R11" s="33">
        <f>[2]TAB1!AE3</f>
        <v>56.84</v>
      </c>
      <c r="S11" s="33">
        <f>[2]TAB1!AF3</f>
        <v>0</v>
      </c>
    </row>
    <row r="12" spans="1:19" ht="30">
      <c r="A12" s="30">
        <f>[2]TAB1!D4</f>
        <v>1</v>
      </c>
      <c r="B12" s="31" t="str">
        <f>[2]TAB1!E4</f>
        <v>Spese correnti</v>
      </c>
      <c r="C12" s="30">
        <f>[2]TAB1!F4</f>
        <v>103</v>
      </c>
      <c r="D12" s="31" t="str">
        <f>[2]TAB1!G4</f>
        <v>Acquisto di beni e servizi</v>
      </c>
      <c r="E12" s="33">
        <f>[2]TAB1!J4</f>
        <v>1355278.82</v>
      </c>
      <c r="F12" s="33">
        <f>[2]TAB1!K4</f>
        <v>355829.33</v>
      </c>
      <c r="G12" s="33">
        <f>[2]TAB1!L4</f>
        <v>1268412.01</v>
      </c>
      <c r="H12" s="33">
        <f>[2]TAB1!O4</f>
        <v>0</v>
      </c>
      <c r="I12" s="33">
        <f>[2]TAB1!P4</f>
        <v>0</v>
      </c>
      <c r="J12" s="33">
        <f>[2]TAB1!Q4</f>
        <v>0</v>
      </c>
      <c r="K12" s="33">
        <f>[2]TAB1!T4</f>
        <v>287535.40000000002</v>
      </c>
      <c r="L12" s="33">
        <f>[2]TAB1!U4</f>
        <v>0</v>
      </c>
      <c r="M12" s="33">
        <f>[2]TAB1!V4</f>
        <v>304864.83</v>
      </c>
      <c r="N12" s="33">
        <f>[2]TAB1!Y4</f>
        <v>703641.11</v>
      </c>
      <c r="O12" s="33">
        <f>[2]TAB1!Z4</f>
        <v>17734.68</v>
      </c>
      <c r="P12" s="33">
        <f>[2]TAB1!AA4</f>
        <v>730497.78</v>
      </c>
      <c r="Q12" s="33">
        <f>[2]TAB1!AD4</f>
        <v>220180.39</v>
      </c>
      <c r="R12" s="33">
        <f>[2]TAB1!AE4</f>
        <v>19773.13</v>
      </c>
      <c r="S12" s="33">
        <f>[2]TAB1!AF4</f>
        <v>231159.15</v>
      </c>
    </row>
    <row r="13" spans="1:19" ht="30">
      <c r="A13" s="30">
        <f>[2]TAB1!D5</f>
        <v>1</v>
      </c>
      <c r="B13" s="31" t="str">
        <f>[2]TAB1!E5</f>
        <v>Spese correnti</v>
      </c>
      <c r="C13" s="30">
        <f>[2]TAB1!F5</f>
        <v>104</v>
      </c>
      <c r="D13" s="31" t="str">
        <f>[2]TAB1!G5</f>
        <v>Trasferimenti correnti</v>
      </c>
      <c r="E13" s="33">
        <f>[2]TAB1!J5</f>
        <v>68937.91</v>
      </c>
      <c r="F13" s="33">
        <f>[2]TAB1!K5</f>
        <v>0</v>
      </c>
      <c r="G13" s="33">
        <f>[2]TAB1!L5</f>
        <v>62130.14</v>
      </c>
      <c r="H13" s="33">
        <f>[2]TAB1!O5</f>
        <v>0</v>
      </c>
      <c r="I13" s="33">
        <f>[2]TAB1!P5</f>
        <v>0</v>
      </c>
      <c r="J13" s="33">
        <f>[2]TAB1!Q5</f>
        <v>0</v>
      </c>
      <c r="K13" s="33">
        <f>[2]TAB1!T5</f>
        <v>0</v>
      </c>
      <c r="L13" s="33">
        <f>[2]TAB1!U5</f>
        <v>0</v>
      </c>
      <c r="M13" s="33">
        <f>[2]TAB1!V5</f>
        <v>0</v>
      </c>
      <c r="N13" s="33">
        <f>[2]TAB1!Y5</f>
        <v>426804.34</v>
      </c>
      <c r="O13" s="33">
        <f>[2]TAB1!Z5</f>
        <v>14907.87</v>
      </c>
      <c r="P13" s="33">
        <f>[2]TAB1!AA5</f>
        <v>420831.62</v>
      </c>
      <c r="Q13" s="33">
        <f>[2]TAB1!AD5</f>
        <v>98490.15</v>
      </c>
      <c r="R13" s="33">
        <f>[2]TAB1!AE5</f>
        <v>0</v>
      </c>
      <c r="S13" s="33">
        <f>[2]TAB1!AF5</f>
        <v>108491.3</v>
      </c>
    </row>
    <row r="14" spans="1:19" ht="45">
      <c r="A14" s="30">
        <f>[2]TAB1!D6</f>
        <v>1</v>
      </c>
      <c r="B14" s="31" t="str">
        <f>[2]TAB1!E6</f>
        <v>Spese correnti</v>
      </c>
      <c r="C14" s="30">
        <f>[2]TAB1!F6</f>
        <v>105</v>
      </c>
      <c r="D14" s="31" t="str">
        <f>[2]TAB1!G6</f>
        <v>Trasferimenti di tributi (solo per le Regioni)</v>
      </c>
      <c r="E14" s="33">
        <f>[2]TAB1!J6</f>
        <v>0</v>
      </c>
      <c r="F14" s="33">
        <f>[2]TAB1!K6</f>
        <v>0</v>
      </c>
      <c r="G14" s="33">
        <f>[2]TAB1!L6</f>
        <v>0</v>
      </c>
      <c r="H14" s="33">
        <f>[2]TAB1!O6</f>
        <v>0</v>
      </c>
      <c r="I14" s="33">
        <f>[2]TAB1!P6</f>
        <v>0</v>
      </c>
      <c r="J14" s="33">
        <f>[2]TAB1!Q6</f>
        <v>0</v>
      </c>
      <c r="K14" s="33">
        <f>[2]TAB1!T6</f>
        <v>0</v>
      </c>
      <c r="L14" s="33">
        <f>[2]TAB1!U6</f>
        <v>0</v>
      </c>
      <c r="M14" s="33">
        <f>[2]TAB1!V6</f>
        <v>0</v>
      </c>
      <c r="N14" s="33">
        <f>[2]TAB1!Y6</f>
        <v>0</v>
      </c>
      <c r="O14" s="33">
        <f>[2]TAB1!Z6</f>
        <v>0</v>
      </c>
      <c r="P14" s="33">
        <f>[2]TAB1!AA6</f>
        <v>0</v>
      </c>
      <c r="Q14" s="33">
        <f>[2]TAB1!AD6</f>
        <v>0</v>
      </c>
      <c r="R14" s="33">
        <f>[2]TAB1!AE6</f>
        <v>0</v>
      </c>
      <c r="S14" s="33">
        <f>[2]TAB1!AF6</f>
        <v>0</v>
      </c>
    </row>
    <row r="15" spans="1:19" ht="30">
      <c r="A15" s="30">
        <f>[2]TAB1!D7</f>
        <v>1</v>
      </c>
      <c r="B15" s="31" t="str">
        <f>[2]TAB1!E7</f>
        <v>Spese correnti</v>
      </c>
      <c r="C15" s="30">
        <f>[2]TAB1!F7</f>
        <v>106</v>
      </c>
      <c r="D15" s="31" t="str">
        <f>[2]TAB1!G7</f>
        <v>Fondi perequativi (solo per le Regioni)</v>
      </c>
      <c r="E15" s="33">
        <f>[2]TAB1!J7</f>
        <v>0</v>
      </c>
      <c r="F15" s="33">
        <f>[2]TAB1!K7</f>
        <v>0</v>
      </c>
      <c r="G15" s="33">
        <f>[2]TAB1!L7</f>
        <v>0</v>
      </c>
      <c r="H15" s="33">
        <f>[2]TAB1!O7</f>
        <v>0</v>
      </c>
      <c r="I15" s="33">
        <f>[2]TAB1!P7</f>
        <v>0</v>
      </c>
      <c r="J15" s="33">
        <f>[2]TAB1!Q7</f>
        <v>0</v>
      </c>
      <c r="K15" s="33">
        <f>[2]TAB1!T7</f>
        <v>0</v>
      </c>
      <c r="L15" s="33">
        <f>[2]TAB1!U7</f>
        <v>0</v>
      </c>
      <c r="M15" s="33">
        <f>[2]TAB1!V7</f>
        <v>0</v>
      </c>
      <c r="N15" s="33">
        <f>[2]TAB1!Y7</f>
        <v>0</v>
      </c>
      <c r="O15" s="33">
        <f>[2]TAB1!Z7</f>
        <v>0</v>
      </c>
      <c r="P15" s="33">
        <f>[2]TAB1!AA7</f>
        <v>0</v>
      </c>
      <c r="Q15" s="33">
        <f>[2]TAB1!AD7</f>
        <v>0</v>
      </c>
      <c r="R15" s="33">
        <f>[2]TAB1!AE7</f>
        <v>0</v>
      </c>
      <c r="S15" s="33">
        <f>[2]TAB1!AF7</f>
        <v>0</v>
      </c>
    </row>
    <row r="16" spans="1:19" ht="30">
      <c r="A16" s="30">
        <f>[2]TAB1!D8</f>
        <v>1</v>
      </c>
      <c r="B16" s="31" t="str">
        <f>[2]TAB1!E8</f>
        <v>Spese correnti</v>
      </c>
      <c r="C16" s="30">
        <f>[2]TAB1!F8</f>
        <v>107</v>
      </c>
      <c r="D16" s="31" t="str">
        <f>[2]TAB1!G8</f>
        <v>Interessi passivi</v>
      </c>
      <c r="E16" s="33">
        <f>[2]TAB1!J8</f>
        <v>0</v>
      </c>
      <c r="F16" s="33">
        <f>[2]TAB1!K8</f>
        <v>0</v>
      </c>
      <c r="G16" s="33">
        <f>[2]TAB1!L8</f>
        <v>0</v>
      </c>
      <c r="H16" s="33">
        <f>[2]TAB1!O8</f>
        <v>0</v>
      </c>
      <c r="I16" s="33">
        <f>[2]TAB1!P8</f>
        <v>0</v>
      </c>
      <c r="J16" s="33">
        <f>[2]TAB1!Q8</f>
        <v>0</v>
      </c>
      <c r="K16" s="33">
        <f>[2]TAB1!T8</f>
        <v>0</v>
      </c>
      <c r="L16" s="33">
        <f>[2]TAB1!U8</f>
        <v>0</v>
      </c>
      <c r="M16" s="33">
        <f>[2]TAB1!V8</f>
        <v>0</v>
      </c>
      <c r="N16" s="33">
        <f>[2]TAB1!Y8</f>
        <v>0</v>
      </c>
      <c r="O16" s="33">
        <f>[2]TAB1!Z8</f>
        <v>0</v>
      </c>
      <c r="P16" s="33">
        <f>[2]TAB1!AA8</f>
        <v>0</v>
      </c>
      <c r="Q16" s="33">
        <f>[2]TAB1!AD8</f>
        <v>0</v>
      </c>
      <c r="R16" s="33">
        <f>[2]TAB1!AE8</f>
        <v>0</v>
      </c>
      <c r="S16" s="33">
        <f>[2]TAB1!AF8</f>
        <v>0</v>
      </c>
    </row>
    <row r="17" spans="1:19" ht="30">
      <c r="A17" s="30">
        <f>[2]TAB1!D9</f>
        <v>1</v>
      </c>
      <c r="B17" s="31" t="str">
        <f>[2]TAB1!E9</f>
        <v>Spese correnti</v>
      </c>
      <c r="C17" s="30">
        <f>[2]TAB1!F9</f>
        <v>108</v>
      </c>
      <c r="D17" s="31" t="str">
        <f>[2]TAB1!G9</f>
        <v>Altre spese per redditi da capitale</v>
      </c>
      <c r="E17" s="33">
        <f>[2]TAB1!J9</f>
        <v>0</v>
      </c>
      <c r="F17" s="33">
        <f>[2]TAB1!K9</f>
        <v>0</v>
      </c>
      <c r="G17" s="33">
        <f>[2]TAB1!L9</f>
        <v>0</v>
      </c>
      <c r="H17" s="33">
        <f>[2]TAB1!O9</f>
        <v>0</v>
      </c>
      <c r="I17" s="33">
        <f>[2]TAB1!P9</f>
        <v>0</v>
      </c>
      <c r="J17" s="33">
        <f>[2]TAB1!Q9</f>
        <v>0</v>
      </c>
      <c r="K17" s="33">
        <f>[2]TAB1!T9</f>
        <v>0</v>
      </c>
      <c r="L17" s="33">
        <f>[2]TAB1!U9</f>
        <v>0</v>
      </c>
      <c r="M17" s="33">
        <f>[2]TAB1!V9</f>
        <v>0</v>
      </c>
      <c r="N17" s="33">
        <f>[2]TAB1!Y9</f>
        <v>0</v>
      </c>
      <c r="O17" s="33">
        <f>[2]TAB1!Z9</f>
        <v>0</v>
      </c>
      <c r="P17" s="33">
        <f>[2]TAB1!AA9</f>
        <v>0</v>
      </c>
      <c r="Q17" s="33">
        <f>[2]TAB1!AD9</f>
        <v>0</v>
      </c>
      <c r="R17" s="33">
        <f>[2]TAB1!AE9</f>
        <v>0</v>
      </c>
      <c r="S17" s="33">
        <f>[2]TAB1!AF9</f>
        <v>0</v>
      </c>
    </row>
    <row r="18" spans="1:19" ht="45">
      <c r="A18" s="30">
        <f>[2]TAB1!D10</f>
        <v>1</v>
      </c>
      <c r="B18" s="31" t="str">
        <f>[2]TAB1!E10</f>
        <v>Spese correnti</v>
      </c>
      <c r="C18" s="30">
        <f>[2]TAB1!F10</f>
        <v>109</v>
      </c>
      <c r="D18" s="31" t="str">
        <f>[2]TAB1!G10</f>
        <v>Rimborsi e poste correttive delle entrate</v>
      </c>
      <c r="E18" s="33">
        <f>[2]TAB1!J10</f>
        <v>0</v>
      </c>
      <c r="F18" s="33">
        <f>[2]TAB1!K10</f>
        <v>0</v>
      </c>
      <c r="G18" s="33">
        <f>[2]TAB1!L10</f>
        <v>299.49</v>
      </c>
      <c r="H18" s="33">
        <f>[2]TAB1!O10</f>
        <v>0</v>
      </c>
      <c r="I18" s="33">
        <f>[2]TAB1!P10</f>
        <v>0</v>
      </c>
      <c r="J18" s="33">
        <f>[2]TAB1!Q10</f>
        <v>0</v>
      </c>
      <c r="K18" s="33">
        <f>[2]TAB1!T10</f>
        <v>398.59</v>
      </c>
      <c r="L18" s="33">
        <f>[2]TAB1!U10</f>
        <v>0</v>
      </c>
      <c r="M18" s="33">
        <f>[2]TAB1!V10</f>
        <v>445.94</v>
      </c>
      <c r="N18" s="33">
        <f>[2]TAB1!Y10</f>
        <v>0</v>
      </c>
      <c r="O18" s="33">
        <f>[2]TAB1!Z10</f>
        <v>0</v>
      </c>
      <c r="P18" s="33">
        <f>[2]TAB1!AA10</f>
        <v>0</v>
      </c>
      <c r="Q18" s="33">
        <f>[2]TAB1!AD10</f>
        <v>0</v>
      </c>
      <c r="R18" s="33">
        <f>[2]TAB1!AE10</f>
        <v>0</v>
      </c>
      <c r="S18" s="33">
        <f>[2]TAB1!AF10</f>
        <v>0</v>
      </c>
    </row>
    <row r="19" spans="1:19" ht="30">
      <c r="A19" s="30">
        <f>[2]TAB1!D11</f>
        <v>1</v>
      </c>
      <c r="B19" s="31" t="str">
        <f>[2]TAB1!E11</f>
        <v>Spese correnti</v>
      </c>
      <c r="C19" s="30">
        <f>[2]TAB1!F11</f>
        <v>110</v>
      </c>
      <c r="D19" s="31" t="str">
        <f>[2]TAB1!G11</f>
        <v>Altre spese correnti</v>
      </c>
      <c r="E19" s="33">
        <f>[2]TAB1!J11</f>
        <v>416520.4</v>
      </c>
      <c r="F19" s="33">
        <f>[2]TAB1!K11</f>
        <v>1463.75</v>
      </c>
      <c r="G19" s="33">
        <f>[2]TAB1!L11</f>
        <v>530253.06000000006</v>
      </c>
      <c r="H19" s="33">
        <f>[2]TAB1!O11</f>
        <v>0</v>
      </c>
      <c r="I19" s="33">
        <f>[2]TAB1!P11</f>
        <v>0</v>
      </c>
      <c r="J19" s="33">
        <f>[2]TAB1!Q11</f>
        <v>0</v>
      </c>
      <c r="K19" s="33">
        <f>[2]TAB1!T11</f>
        <v>4391.96</v>
      </c>
      <c r="L19" s="33">
        <f>[2]TAB1!U11</f>
        <v>0</v>
      </c>
      <c r="M19" s="33">
        <f>[2]TAB1!V11</f>
        <v>4391.96</v>
      </c>
      <c r="N19" s="33">
        <f>[2]TAB1!Y11</f>
        <v>0</v>
      </c>
      <c r="O19" s="33">
        <f>[2]TAB1!Z11</f>
        <v>0</v>
      </c>
      <c r="P19" s="33">
        <f>[2]TAB1!AA11</f>
        <v>0</v>
      </c>
      <c r="Q19" s="33">
        <f>[2]TAB1!AD11</f>
        <v>0</v>
      </c>
      <c r="R19" s="33">
        <f>[2]TAB1!AE11</f>
        <v>0</v>
      </c>
      <c r="S19" s="33">
        <f>[2]TAB1!AF11</f>
        <v>0</v>
      </c>
    </row>
    <row r="20" spans="1:19">
      <c r="A20" s="51"/>
      <c r="B20" s="52"/>
      <c r="C20" s="51"/>
      <c r="D20" s="53" t="s">
        <v>34</v>
      </c>
      <c r="E20" s="54">
        <f t="shared" ref="E20:S20" si="0">SUM(E10:E19)</f>
        <v>5676679.9800000004</v>
      </c>
      <c r="F20" s="54">
        <f t="shared" si="0"/>
        <v>596215.12</v>
      </c>
      <c r="G20" s="54">
        <f t="shared" si="0"/>
        <v>5668687.1199999992</v>
      </c>
      <c r="H20" s="54">
        <f t="shared" si="0"/>
        <v>0</v>
      </c>
      <c r="I20" s="54">
        <f t="shared" si="0"/>
        <v>0</v>
      </c>
      <c r="J20" s="54">
        <f t="shared" si="0"/>
        <v>0</v>
      </c>
      <c r="K20" s="54">
        <f t="shared" si="0"/>
        <v>944883.59</v>
      </c>
      <c r="L20" s="54">
        <f t="shared" si="0"/>
        <v>9200.16</v>
      </c>
      <c r="M20" s="54">
        <f t="shared" si="0"/>
        <v>966386.66999999993</v>
      </c>
      <c r="N20" s="54">
        <f t="shared" si="0"/>
        <v>1130445.45</v>
      </c>
      <c r="O20" s="54">
        <f t="shared" si="0"/>
        <v>32642.550000000003</v>
      </c>
      <c r="P20" s="54">
        <f t="shared" si="0"/>
        <v>1151329.3999999999</v>
      </c>
      <c r="Q20" s="54">
        <f t="shared" si="0"/>
        <v>318670.54000000004</v>
      </c>
      <c r="R20" s="54">
        <f t="shared" si="0"/>
        <v>20439.89</v>
      </c>
      <c r="S20" s="54">
        <f t="shared" si="0"/>
        <v>339650.45</v>
      </c>
    </row>
    <row r="21" spans="1:19">
      <c r="A21" s="55"/>
      <c r="B21" s="56"/>
      <c r="C21" s="55"/>
      <c r="D21" s="56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45">
      <c r="A22" s="30">
        <f>[2]TAB1!D12</f>
        <v>2</v>
      </c>
      <c r="B22" s="31" t="str">
        <f>[2]TAB1!E12</f>
        <v>Spese in conto capitale</v>
      </c>
      <c r="C22" s="30">
        <f>[2]TAB1!F12</f>
        <v>201</v>
      </c>
      <c r="D22" s="31" t="str">
        <f>[2]TAB1!G12</f>
        <v>Tributi in conto capitale a carico dell'ente</v>
      </c>
      <c r="E22" s="33">
        <f>[2]TAB1!J12</f>
        <v>0</v>
      </c>
      <c r="F22" s="33">
        <f>[2]TAB1!K12</f>
        <v>0</v>
      </c>
      <c r="G22" s="33">
        <f>[2]TAB1!L12</f>
        <v>0</v>
      </c>
      <c r="H22" s="33">
        <f>[2]TAB1!O12</f>
        <v>0</v>
      </c>
      <c r="I22" s="33">
        <f>[2]TAB1!P12</f>
        <v>0</v>
      </c>
      <c r="J22" s="33">
        <f>[2]TAB1!Q12</f>
        <v>0</v>
      </c>
      <c r="K22" s="33">
        <f>[2]TAB1!T12</f>
        <v>0</v>
      </c>
      <c r="L22" s="33">
        <f>[2]TAB1!U12</f>
        <v>0</v>
      </c>
      <c r="M22" s="33">
        <f>[2]TAB1!V12</f>
        <v>0</v>
      </c>
      <c r="N22" s="33">
        <f>[2]TAB1!Y12</f>
        <v>0</v>
      </c>
      <c r="O22" s="33">
        <f>[2]TAB1!Z12</f>
        <v>0</v>
      </c>
      <c r="P22" s="33">
        <f>[2]TAB1!AA12</f>
        <v>0</v>
      </c>
      <c r="Q22" s="33">
        <f>[2]TAB1!AD12</f>
        <v>0</v>
      </c>
      <c r="R22" s="33">
        <f>[2]TAB1!AE12</f>
        <v>0</v>
      </c>
      <c r="S22" s="33">
        <f>[2]TAB1!AF12</f>
        <v>0</v>
      </c>
    </row>
    <row r="23" spans="1:19" ht="45">
      <c r="A23" s="30">
        <f>[2]TAB1!D13</f>
        <v>2</v>
      </c>
      <c r="B23" s="31" t="str">
        <f>[2]TAB1!E13</f>
        <v>Spese in conto capitale</v>
      </c>
      <c r="C23" s="30">
        <f>[2]TAB1!F13</f>
        <v>202</v>
      </c>
      <c r="D23" s="31" t="str">
        <f>[2]TAB1!G13</f>
        <v>Investimenti fissi lordi e acquisto di terreni</v>
      </c>
      <c r="E23" s="33">
        <f>[2]TAB1!J13</f>
        <v>265946.94</v>
      </c>
      <c r="F23" s="33">
        <f>[2]TAB1!K13</f>
        <v>505297.32</v>
      </c>
      <c r="G23" s="33">
        <f>[2]TAB1!L13</f>
        <v>48000.36</v>
      </c>
      <c r="H23" s="33">
        <f>[2]TAB1!O13</f>
        <v>0</v>
      </c>
      <c r="I23" s="33">
        <f>[2]TAB1!P13</f>
        <v>0</v>
      </c>
      <c r="J23" s="33">
        <f>[2]TAB1!Q13</f>
        <v>0</v>
      </c>
      <c r="K23" s="33">
        <f>[2]TAB1!T13</f>
        <v>37606</v>
      </c>
      <c r="L23" s="33">
        <f>[2]TAB1!U13</f>
        <v>100362.5</v>
      </c>
      <c r="M23" s="33">
        <f>[2]TAB1!V13</f>
        <v>38097.730000000003</v>
      </c>
      <c r="N23" s="33">
        <f>[2]TAB1!Y13</f>
        <v>992973.89</v>
      </c>
      <c r="O23" s="33">
        <f>[2]TAB1!Z13</f>
        <v>718315.68</v>
      </c>
      <c r="P23" s="33">
        <f>[2]TAB1!AA13</f>
        <v>820309.24</v>
      </c>
      <c r="Q23" s="33">
        <f>[2]TAB1!AD13</f>
        <v>427713.77</v>
      </c>
      <c r="R23" s="33">
        <f>[2]TAB1!AE13</f>
        <v>1448145.14</v>
      </c>
      <c r="S23" s="33">
        <f>[2]TAB1!AF13</f>
        <v>445043.03</v>
      </c>
    </row>
    <row r="24" spans="1:19" ht="30">
      <c r="A24" s="30">
        <f>[2]TAB1!D14</f>
        <v>2</v>
      </c>
      <c r="B24" s="31" t="str">
        <f>[2]TAB1!E14</f>
        <v>Spese in conto capitale</v>
      </c>
      <c r="C24" s="30">
        <f>[2]TAB1!F14</f>
        <v>203</v>
      </c>
      <c r="D24" s="31" t="str">
        <f>[2]TAB1!G14</f>
        <v>Contributi agli investimenti</v>
      </c>
      <c r="E24" s="33">
        <f>[2]TAB1!J14</f>
        <v>0</v>
      </c>
      <c r="F24" s="33">
        <f>[2]TAB1!K14</f>
        <v>0</v>
      </c>
      <c r="G24" s="33">
        <f>[2]TAB1!L14</f>
        <v>0</v>
      </c>
      <c r="H24" s="33">
        <f>[2]TAB1!O14</f>
        <v>0</v>
      </c>
      <c r="I24" s="33">
        <f>[2]TAB1!P14</f>
        <v>0</v>
      </c>
      <c r="J24" s="33">
        <f>[2]TAB1!Q14</f>
        <v>0</v>
      </c>
      <c r="K24" s="33">
        <f>[2]TAB1!T14</f>
        <v>0</v>
      </c>
      <c r="L24" s="33">
        <f>[2]TAB1!U14</f>
        <v>0</v>
      </c>
      <c r="M24" s="33">
        <f>[2]TAB1!V14</f>
        <v>0</v>
      </c>
      <c r="N24" s="33">
        <f>[2]TAB1!Y14</f>
        <v>25000</v>
      </c>
      <c r="O24" s="33">
        <f>[2]TAB1!Z14</f>
        <v>0</v>
      </c>
      <c r="P24" s="33">
        <f>[2]TAB1!AA14</f>
        <v>25000</v>
      </c>
      <c r="Q24" s="33">
        <f>[2]TAB1!AD14</f>
        <v>5053.6000000000004</v>
      </c>
      <c r="R24" s="33">
        <f>[2]TAB1!AE14</f>
        <v>0</v>
      </c>
      <c r="S24" s="33">
        <f>[2]TAB1!AF14</f>
        <v>2835.97</v>
      </c>
    </row>
    <row r="25" spans="1:19" ht="30">
      <c r="A25" s="30">
        <f>[2]TAB1!D15</f>
        <v>2</v>
      </c>
      <c r="B25" s="31" t="str">
        <f>[2]TAB1!E15</f>
        <v>Spese in conto capitale</v>
      </c>
      <c r="C25" s="30">
        <f>[2]TAB1!F15</f>
        <v>204</v>
      </c>
      <c r="D25" s="31" t="str">
        <f>[2]TAB1!G15</f>
        <v>Altri trasferimenti in conto capitale</v>
      </c>
      <c r="E25" s="33">
        <f>[2]TAB1!J15</f>
        <v>0</v>
      </c>
      <c r="F25" s="33">
        <f>[2]TAB1!K15</f>
        <v>0</v>
      </c>
      <c r="G25" s="33">
        <f>[2]TAB1!L15</f>
        <v>0</v>
      </c>
      <c r="H25" s="33">
        <f>[2]TAB1!O15</f>
        <v>0</v>
      </c>
      <c r="I25" s="33">
        <f>[2]TAB1!P15</f>
        <v>0</v>
      </c>
      <c r="J25" s="33">
        <f>[2]TAB1!Q15</f>
        <v>0</v>
      </c>
      <c r="K25" s="33">
        <f>[2]TAB1!T15</f>
        <v>0</v>
      </c>
      <c r="L25" s="33">
        <f>[2]TAB1!U15</f>
        <v>0</v>
      </c>
      <c r="M25" s="33">
        <f>[2]TAB1!V15</f>
        <v>0</v>
      </c>
      <c r="N25" s="33">
        <f>[2]TAB1!Y15</f>
        <v>0</v>
      </c>
      <c r="O25" s="33">
        <f>[2]TAB1!Z15</f>
        <v>0</v>
      </c>
      <c r="P25" s="33">
        <f>[2]TAB1!AA15</f>
        <v>0</v>
      </c>
      <c r="Q25" s="33">
        <f>[2]TAB1!AD15</f>
        <v>0</v>
      </c>
      <c r="R25" s="33">
        <f>[2]TAB1!AE15</f>
        <v>0</v>
      </c>
      <c r="S25" s="33">
        <f>[2]TAB1!AF15</f>
        <v>0</v>
      </c>
    </row>
    <row r="26" spans="1:19" ht="30">
      <c r="A26" s="30">
        <f>[2]TAB1!D16</f>
        <v>2</v>
      </c>
      <c r="B26" s="31" t="str">
        <f>[2]TAB1!E16</f>
        <v>Spese in conto capitale</v>
      </c>
      <c r="C26" s="30">
        <f>[2]TAB1!F16</f>
        <v>205</v>
      </c>
      <c r="D26" s="31" t="str">
        <f>[2]TAB1!G16</f>
        <v>Altre spese in conto capitale</v>
      </c>
      <c r="E26" s="33">
        <f>[2]TAB1!J16</f>
        <v>71464.25</v>
      </c>
      <c r="F26" s="33">
        <f>[2]TAB1!K16</f>
        <v>0</v>
      </c>
      <c r="G26" s="33">
        <f>[2]TAB1!L16</f>
        <v>0</v>
      </c>
      <c r="H26" s="33">
        <f>[2]TAB1!O16</f>
        <v>0</v>
      </c>
      <c r="I26" s="33">
        <f>[2]TAB1!P16</f>
        <v>0</v>
      </c>
      <c r="J26" s="33">
        <f>[2]TAB1!Q16</f>
        <v>0</v>
      </c>
      <c r="K26" s="33">
        <f>[2]TAB1!T16</f>
        <v>0</v>
      </c>
      <c r="L26" s="33">
        <f>[2]TAB1!U16</f>
        <v>0</v>
      </c>
      <c r="M26" s="33">
        <f>[2]TAB1!V16</f>
        <v>0</v>
      </c>
      <c r="N26" s="33">
        <f>[2]TAB1!Y16</f>
        <v>0</v>
      </c>
      <c r="O26" s="33">
        <f>[2]TAB1!Z16</f>
        <v>0</v>
      </c>
      <c r="P26" s="33">
        <f>[2]TAB1!AA16</f>
        <v>0</v>
      </c>
      <c r="Q26" s="33">
        <f>[2]TAB1!AD16</f>
        <v>602132.74</v>
      </c>
      <c r="R26" s="33">
        <f>[2]TAB1!AE16</f>
        <v>0</v>
      </c>
      <c r="S26" s="33">
        <f>[2]TAB1!AF16</f>
        <v>0</v>
      </c>
    </row>
    <row r="27" spans="1:19">
      <c r="A27" s="51"/>
      <c r="B27" s="52"/>
      <c r="C27" s="51"/>
      <c r="D27" s="53" t="s">
        <v>35</v>
      </c>
      <c r="E27" s="54">
        <f>SUM(E22:E26)</f>
        <v>337411.19</v>
      </c>
      <c r="F27" s="54">
        <f t="shared" ref="F27:S27" si="1">SUM(F22:F26)</f>
        <v>505297.32</v>
      </c>
      <c r="G27" s="54">
        <f t="shared" si="1"/>
        <v>48000.36</v>
      </c>
      <c r="H27" s="54">
        <f t="shared" si="1"/>
        <v>0</v>
      </c>
      <c r="I27" s="54">
        <f t="shared" si="1"/>
        <v>0</v>
      </c>
      <c r="J27" s="54">
        <f t="shared" si="1"/>
        <v>0</v>
      </c>
      <c r="K27" s="54">
        <f t="shared" si="1"/>
        <v>37606</v>
      </c>
      <c r="L27" s="54">
        <f t="shared" si="1"/>
        <v>100362.5</v>
      </c>
      <c r="M27" s="54">
        <f t="shared" si="1"/>
        <v>38097.730000000003</v>
      </c>
      <c r="N27" s="54">
        <f t="shared" si="1"/>
        <v>1017973.89</v>
      </c>
      <c r="O27" s="54">
        <f t="shared" si="1"/>
        <v>718315.68</v>
      </c>
      <c r="P27" s="54">
        <f t="shared" si="1"/>
        <v>845309.24</v>
      </c>
      <c r="Q27" s="54">
        <f t="shared" si="1"/>
        <v>1034900.11</v>
      </c>
      <c r="R27" s="54">
        <f t="shared" si="1"/>
        <v>1448145.14</v>
      </c>
      <c r="S27" s="54">
        <f t="shared" si="1"/>
        <v>447879</v>
      </c>
    </row>
    <row r="28" spans="1:19">
      <c r="A28" s="55"/>
      <c r="B28" s="56"/>
      <c r="C28" s="55"/>
      <c r="D28" s="56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19" ht="60">
      <c r="A29" s="30">
        <f>[2]TAB1!D17</f>
        <v>3</v>
      </c>
      <c r="B29" s="31" t="str">
        <f>[2]TAB1!E17</f>
        <v>Spese per incremento di attività finanziarie</v>
      </c>
      <c r="C29" s="30">
        <f>[2]TAB1!F17</f>
        <v>301</v>
      </c>
      <c r="D29" s="31" t="str">
        <f>[2]TAB1!G17</f>
        <v>Acquisizioni di attività finanziarie</v>
      </c>
      <c r="E29" s="33">
        <f>[2]TAB1!J17</f>
        <v>0</v>
      </c>
      <c r="F29" s="33">
        <f>[2]TAB1!K17</f>
        <v>0</v>
      </c>
      <c r="G29" s="33">
        <f>[2]TAB1!L17</f>
        <v>0</v>
      </c>
      <c r="H29" s="33">
        <f>[2]TAB1!O17</f>
        <v>0</v>
      </c>
      <c r="I29" s="33">
        <f>[2]TAB1!P17</f>
        <v>0</v>
      </c>
      <c r="J29" s="33">
        <f>[2]TAB1!Q17</f>
        <v>0</v>
      </c>
      <c r="K29" s="33">
        <f>[2]TAB1!T17</f>
        <v>0</v>
      </c>
      <c r="L29" s="33">
        <f>[2]TAB1!U17</f>
        <v>0</v>
      </c>
      <c r="M29" s="33">
        <f>[2]TAB1!V17</f>
        <v>0</v>
      </c>
      <c r="N29" s="33">
        <f>[2]TAB1!Y17</f>
        <v>0</v>
      </c>
      <c r="O29" s="33">
        <f>[2]TAB1!Z17</f>
        <v>0</v>
      </c>
      <c r="P29" s="33">
        <f>[2]TAB1!AA17</f>
        <v>0</v>
      </c>
      <c r="Q29" s="33">
        <f>[2]TAB1!AD17</f>
        <v>0</v>
      </c>
      <c r="R29" s="33">
        <f>[2]TAB1!AE17</f>
        <v>0</v>
      </c>
      <c r="S29" s="33">
        <f>[2]TAB1!AF17</f>
        <v>0</v>
      </c>
    </row>
    <row r="30" spans="1:19" ht="60">
      <c r="A30" s="30">
        <f>[2]TAB1!D18</f>
        <v>3</v>
      </c>
      <c r="B30" s="31" t="str">
        <f>[2]TAB1!E18</f>
        <v>Spese per incremento di attività finanziarie</v>
      </c>
      <c r="C30" s="30">
        <f>[2]TAB1!F18</f>
        <v>302</v>
      </c>
      <c r="D30" s="31" t="str">
        <f>[2]TAB1!G18</f>
        <v>Concessione crediti di breve termine</v>
      </c>
      <c r="E30" s="33">
        <f>[2]TAB1!J18</f>
        <v>0</v>
      </c>
      <c r="F30" s="33">
        <f>[2]TAB1!K18</f>
        <v>0</v>
      </c>
      <c r="G30" s="33">
        <f>[2]TAB1!L18</f>
        <v>0</v>
      </c>
      <c r="H30" s="33">
        <f>[2]TAB1!O18</f>
        <v>0</v>
      </c>
      <c r="I30" s="33">
        <f>[2]TAB1!P18</f>
        <v>0</v>
      </c>
      <c r="J30" s="33">
        <f>[2]TAB1!Q18</f>
        <v>0</v>
      </c>
      <c r="K30" s="33">
        <f>[2]TAB1!T18</f>
        <v>0</v>
      </c>
      <c r="L30" s="33">
        <f>[2]TAB1!U18</f>
        <v>0</v>
      </c>
      <c r="M30" s="33">
        <f>[2]TAB1!V18</f>
        <v>0</v>
      </c>
      <c r="N30" s="33">
        <f>[2]TAB1!Y18</f>
        <v>0</v>
      </c>
      <c r="O30" s="33">
        <f>[2]TAB1!Z18</f>
        <v>0</v>
      </c>
      <c r="P30" s="33">
        <f>[2]TAB1!AA18</f>
        <v>0</v>
      </c>
      <c r="Q30" s="33">
        <f>[2]TAB1!AD18</f>
        <v>0</v>
      </c>
      <c r="R30" s="33">
        <f>[2]TAB1!AE18</f>
        <v>0</v>
      </c>
      <c r="S30" s="33">
        <f>[2]TAB1!AF18</f>
        <v>0</v>
      </c>
    </row>
    <row r="31" spans="1:19" ht="60">
      <c r="A31" s="30">
        <f>[2]TAB1!D19</f>
        <v>3</v>
      </c>
      <c r="B31" s="31" t="str">
        <f>[2]TAB1!E19</f>
        <v>Spese per incremento di attività finanziarie</v>
      </c>
      <c r="C31" s="30">
        <f>[2]TAB1!F19</f>
        <v>303</v>
      </c>
      <c r="D31" s="31" t="str">
        <f>[2]TAB1!G19</f>
        <v>Concessione crediti di medio-lungo termine</v>
      </c>
      <c r="E31" s="33">
        <f>[2]TAB1!J19</f>
        <v>0</v>
      </c>
      <c r="F31" s="33">
        <f>[2]TAB1!K19</f>
        <v>0</v>
      </c>
      <c r="G31" s="33">
        <f>[2]TAB1!L19</f>
        <v>0</v>
      </c>
      <c r="H31" s="33">
        <f>[2]TAB1!O19</f>
        <v>0</v>
      </c>
      <c r="I31" s="33">
        <f>[2]TAB1!P19</f>
        <v>0</v>
      </c>
      <c r="J31" s="33">
        <f>[2]TAB1!Q19</f>
        <v>0</v>
      </c>
      <c r="K31" s="33">
        <f>[2]TAB1!T19</f>
        <v>0</v>
      </c>
      <c r="L31" s="33">
        <f>[2]TAB1!U19</f>
        <v>0</v>
      </c>
      <c r="M31" s="33">
        <f>[2]TAB1!V19</f>
        <v>0</v>
      </c>
      <c r="N31" s="33">
        <f>[2]TAB1!Y19</f>
        <v>0</v>
      </c>
      <c r="O31" s="33">
        <f>[2]TAB1!Z19</f>
        <v>0</v>
      </c>
      <c r="P31" s="33">
        <f>[2]TAB1!AA19</f>
        <v>0</v>
      </c>
      <c r="Q31" s="33">
        <f>[2]TAB1!AD19</f>
        <v>0</v>
      </c>
      <c r="R31" s="33">
        <f>[2]TAB1!AE19</f>
        <v>0</v>
      </c>
      <c r="S31" s="33">
        <f>[2]TAB1!AF19</f>
        <v>0</v>
      </c>
    </row>
    <row r="32" spans="1:19" ht="60">
      <c r="A32" s="30">
        <f>[2]TAB1!D20</f>
        <v>3</v>
      </c>
      <c r="B32" s="31" t="str">
        <f>[2]TAB1!E20</f>
        <v>Spese per incremento di attività finanziarie</v>
      </c>
      <c r="C32" s="30">
        <f>[2]TAB1!F20</f>
        <v>304</v>
      </c>
      <c r="D32" s="31" t="str">
        <f>[2]TAB1!G20</f>
        <v>Altre spese per incremento di attività finanziarie</v>
      </c>
      <c r="E32" s="33">
        <f>[2]TAB1!J20</f>
        <v>0</v>
      </c>
      <c r="F32" s="33">
        <f>[2]TAB1!K20</f>
        <v>0</v>
      </c>
      <c r="G32" s="33">
        <f>[2]TAB1!L20</f>
        <v>0</v>
      </c>
      <c r="H32" s="33">
        <f>[2]TAB1!O20</f>
        <v>0</v>
      </c>
      <c r="I32" s="33">
        <f>[2]TAB1!P20</f>
        <v>0</v>
      </c>
      <c r="J32" s="33">
        <f>[2]TAB1!Q20</f>
        <v>0</v>
      </c>
      <c r="K32" s="33">
        <f>[2]TAB1!T20</f>
        <v>0</v>
      </c>
      <c r="L32" s="33">
        <f>[2]TAB1!U20</f>
        <v>0</v>
      </c>
      <c r="M32" s="33">
        <f>[2]TAB1!V20</f>
        <v>0</v>
      </c>
      <c r="N32" s="33">
        <f>[2]TAB1!Y20</f>
        <v>0</v>
      </c>
      <c r="O32" s="33">
        <f>[2]TAB1!Z20</f>
        <v>0</v>
      </c>
      <c r="P32" s="33">
        <f>[2]TAB1!AA20</f>
        <v>0</v>
      </c>
      <c r="Q32" s="33">
        <f>[2]TAB1!AD20</f>
        <v>0</v>
      </c>
      <c r="R32" s="33">
        <f>[2]TAB1!AE20</f>
        <v>0</v>
      </c>
      <c r="S32" s="33">
        <f>[2]TAB1!AF20</f>
        <v>0</v>
      </c>
    </row>
    <row r="33" spans="1:19">
      <c r="A33" s="51"/>
      <c r="B33" s="52"/>
      <c r="C33" s="51"/>
      <c r="D33" s="53" t="s">
        <v>36</v>
      </c>
      <c r="E33" s="54">
        <f>SUM(E29:E32)</f>
        <v>0</v>
      </c>
      <c r="F33" s="54">
        <f t="shared" ref="F33:S33" si="2">SUM(F29:F32)</f>
        <v>0</v>
      </c>
      <c r="G33" s="54">
        <f t="shared" si="2"/>
        <v>0</v>
      </c>
      <c r="H33" s="54">
        <f t="shared" si="2"/>
        <v>0</v>
      </c>
      <c r="I33" s="54">
        <f t="shared" si="2"/>
        <v>0</v>
      </c>
      <c r="J33" s="54">
        <f t="shared" si="2"/>
        <v>0</v>
      </c>
      <c r="K33" s="54">
        <f t="shared" si="2"/>
        <v>0</v>
      </c>
      <c r="L33" s="54">
        <f t="shared" si="2"/>
        <v>0</v>
      </c>
      <c r="M33" s="54">
        <f t="shared" si="2"/>
        <v>0</v>
      </c>
      <c r="N33" s="54">
        <f t="shared" si="2"/>
        <v>0</v>
      </c>
      <c r="O33" s="54">
        <f t="shared" si="2"/>
        <v>0</v>
      </c>
      <c r="P33" s="54">
        <f t="shared" si="2"/>
        <v>0</v>
      </c>
      <c r="Q33" s="54">
        <f t="shared" si="2"/>
        <v>0</v>
      </c>
      <c r="R33" s="54">
        <f t="shared" si="2"/>
        <v>0</v>
      </c>
      <c r="S33" s="54">
        <f t="shared" si="2"/>
        <v>0</v>
      </c>
    </row>
    <row r="34" spans="1:19">
      <c r="A34" s="55"/>
      <c r="B34" s="56"/>
      <c r="C34" s="55"/>
      <c r="D34" s="56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1:19" ht="30">
      <c r="A35" s="30">
        <f>[2]TAB1!D21</f>
        <v>4</v>
      </c>
      <c r="B35" s="31" t="str">
        <f>[2]TAB1!E21</f>
        <v>Rimborso di prestiti</v>
      </c>
      <c r="C35" s="30">
        <f>[2]TAB1!F21</f>
        <v>401</v>
      </c>
      <c r="D35" s="31" t="str">
        <f>[2]TAB1!G21</f>
        <v>Rimborso di titoli obbligazionari</v>
      </c>
      <c r="E35" s="33">
        <f>[2]TAB1!J21</f>
        <v>0</v>
      </c>
      <c r="F35" s="33">
        <f>[2]TAB1!K21</f>
        <v>0</v>
      </c>
      <c r="G35" s="33">
        <f>[2]TAB1!L21</f>
        <v>0</v>
      </c>
      <c r="H35" s="33">
        <f>[2]TAB1!O21</f>
        <v>0</v>
      </c>
      <c r="I35" s="33">
        <f>[2]TAB1!P21</f>
        <v>0</v>
      </c>
      <c r="J35" s="33">
        <f>[2]TAB1!Q21</f>
        <v>0</v>
      </c>
      <c r="K35" s="33">
        <f>[2]TAB1!T21</f>
        <v>0</v>
      </c>
      <c r="L35" s="33">
        <f>[2]TAB1!U21</f>
        <v>0</v>
      </c>
      <c r="M35" s="33">
        <f>[2]TAB1!V21</f>
        <v>0</v>
      </c>
      <c r="N35" s="33">
        <f>[2]TAB1!Y21</f>
        <v>0</v>
      </c>
      <c r="O35" s="33">
        <f>[2]TAB1!Z21</f>
        <v>0</v>
      </c>
      <c r="P35" s="33">
        <f>[2]TAB1!AA21</f>
        <v>0</v>
      </c>
      <c r="Q35" s="33">
        <f>[2]TAB1!AD21</f>
        <v>0</v>
      </c>
      <c r="R35" s="33">
        <f>[2]TAB1!AE21</f>
        <v>0</v>
      </c>
      <c r="S35" s="33">
        <f>[2]TAB1!AF21</f>
        <v>0</v>
      </c>
    </row>
    <row r="36" spans="1:19" ht="30">
      <c r="A36" s="30">
        <f>[2]TAB1!D22</f>
        <v>4</v>
      </c>
      <c r="B36" s="31" t="str">
        <f>[2]TAB1!E22</f>
        <v>Rimborso di prestiti</v>
      </c>
      <c r="C36" s="30">
        <f>[2]TAB1!F22</f>
        <v>402</v>
      </c>
      <c r="D36" s="31" t="str">
        <f>[2]TAB1!G22</f>
        <v>Rimborso prestiti a breve termine</v>
      </c>
      <c r="E36" s="33">
        <f>[2]TAB1!J22</f>
        <v>0</v>
      </c>
      <c r="F36" s="33">
        <f>[2]TAB1!K22</f>
        <v>0</v>
      </c>
      <c r="G36" s="33">
        <f>[2]TAB1!L22</f>
        <v>0</v>
      </c>
      <c r="H36" s="33">
        <f>[2]TAB1!O22</f>
        <v>0</v>
      </c>
      <c r="I36" s="33">
        <f>[2]TAB1!P22</f>
        <v>0</v>
      </c>
      <c r="J36" s="33">
        <f>[2]TAB1!Q22</f>
        <v>0</v>
      </c>
      <c r="K36" s="33">
        <f>[2]TAB1!T22</f>
        <v>0</v>
      </c>
      <c r="L36" s="33">
        <f>[2]TAB1!U22</f>
        <v>0</v>
      </c>
      <c r="M36" s="33">
        <f>[2]TAB1!V22</f>
        <v>0</v>
      </c>
      <c r="N36" s="33">
        <f>[2]TAB1!Y22</f>
        <v>0</v>
      </c>
      <c r="O36" s="33">
        <f>[2]TAB1!Z22</f>
        <v>0</v>
      </c>
      <c r="P36" s="33">
        <f>[2]TAB1!AA22</f>
        <v>0</v>
      </c>
      <c r="Q36" s="33">
        <f>[2]TAB1!AD22</f>
        <v>0</v>
      </c>
      <c r="R36" s="33">
        <f>[2]TAB1!AE22</f>
        <v>0</v>
      </c>
      <c r="S36" s="33">
        <f>[2]TAB1!AF22</f>
        <v>0</v>
      </c>
    </row>
    <row r="37" spans="1:19" ht="60">
      <c r="A37" s="30">
        <f>[2]TAB1!D23</f>
        <v>4</v>
      </c>
      <c r="B37" s="31" t="str">
        <f>[2]TAB1!E23</f>
        <v>Rimborso di prestiti</v>
      </c>
      <c r="C37" s="30">
        <f>[2]TAB1!F23</f>
        <v>403</v>
      </c>
      <c r="D37" s="31" t="str">
        <f>[2]TAB1!G23</f>
        <v>Rimborso mutui e altri finanziamenti a medio lungo termine</v>
      </c>
      <c r="E37" s="33">
        <f>[2]TAB1!J23</f>
        <v>0</v>
      </c>
      <c r="F37" s="33">
        <f>[2]TAB1!K23</f>
        <v>0</v>
      </c>
      <c r="G37" s="33">
        <f>[2]TAB1!L23</f>
        <v>0</v>
      </c>
      <c r="H37" s="33">
        <f>[2]TAB1!O23</f>
        <v>0</v>
      </c>
      <c r="I37" s="33">
        <f>[2]TAB1!P23</f>
        <v>0</v>
      </c>
      <c r="J37" s="33">
        <f>[2]TAB1!Q23</f>
        <v>0</v>
      </c>
      <c r="K37" s="33">
        <f>[2]TAB1!T23</f>
        <v>0</v>
      </c>
      <c r="L37" s="33">
        <f>[2]TAB1!U23</f>
        <v>0</v>
      </c>
      <c r="M37" s="33">
        <f>[2]TAB1!V23</f>
        <v>0</v>
      </c>
      <c r="N37" s="33">
        <f>[2]TAB1!Y23</f>
        <v>0</v>
      </c>
      <c r="O37" s="33">
        <f>[2]TAB1!Z23</f>
        <v>0</v>
      </c>
      <c r="P37" s="33">
        <f>[2]TAB1!AA23</f>
        <v>0</v>
      </c>
      <c r="Q37" s="33">
        <f>[2]TAB1!AD23</f>
        <v>0</v>
      </c>
      <c r="R37" s="33">
        <f>[2]TAB1!AE23</f>
        <v>0</v>
      </c>
      <c r="S37" s="33">
        <f>[2]TAB1!AF23</f>
        <v>0</v>
      </c>
    </row>
    <row r="38" spans="1:19" ht="45">
      <c r="A38" s="30">
        <f>[2]TAB1!D24</f>
        <v>4</v>
      </c>
      <c r="B38" s="31" t="str">
        <f>[2]TAB1!E24</f>
        <v>Rimborso di prestiti</v>
      </c>
      <c r="C38" s="30">
        <f>[2]TAB1!F24</f>
        <v>404</v>
      </c>
      <c r="D38" s="31" t="str">
        <f>[2]TAB1!G24</f>
        <v>Rimborso di altre forme di indebitamento</v>
      </c>
      <c r="E38" s="33">
        <f>[2]TAB1!J24</f>
        <v>0</v>
      </c>
      <c r="F38" s="33">
        <f>[2]TAB1!K24</f>
        <v>0</v>
      </c>
      <c r="G38" s="33">
        <f>[2]TAB1!L24</f>
        <v>0</v>
      </c>
      <c r="H38" s="33">
        <f>[2]TAB1!O24</f>
        <v>0</v>
      </c>
      <c r="I38" s="33">
        <f>[2]TAB1!P24</f>
        <v>0</v>
      </c>
      <c r="J38" s="33">
        <f>[2]TAB1!Q24</f>
        <v>0</v>
      </c>
      <c r="K38" s="33">
        <f>[2]TAB1!T24</f>
        <v>0</v>
      </c>
      <c r="L38" s="33">
        <f>[2]TAB1!U24</f>
        <v>0</v>
      </c>
      <c r="M38" s="33">
        <f>[2]TAB1!V24</f>
        <v>0</v>
      </c>
      <c r="N38" s="33">
        <f>[2]TAB1!Y24</f>
        <v>0</v>
      </c>
      <c r="O38" s="33">
        <f>[2]TAB1!Z24</f>
        <v>0</v>
      </c>
      <c r="P38" s="33">
        <f>[2]TAB1!AA24</f>
        <v>0</v>
      </c>
      <c r="Q38" s="33">
        <f>[2]TAB1!AD24</f>
        <v>0</v>
      </c>
      <c r="R38" s="33">
        <f>[2]TAB1!AE24</f>
        <v>0</v>
      </c>
      <c r="S38" s="33">
        <f>[2]TAB1!AF24</f>
        <v>0</v>
      </c>
    </row>
    <row r="39" spans="1:19" ht="45">
      <c r="A39" s="30">
        <f>[2]TAB1!D25</f>
        <v>4</v>
      </c>
      <c r="B39" s="31" t="str">
        <f>[2]TAB1!E25</f>
        <v>Rimborso di prestiti</v>
      </c>
      <c r="C39" s="30">
        <f>[2]TAB1!F25</f>
        <v>405</v>
      </c>
      <c r="D39" s="31" t="str">
        <f>[2]TAB1!G25</f>
        <v>Fondi per  rimborso prestiti (solo per le Regioni)</v>
      </c>
      <c r="E39" s="33">
        <f>[2]TAB1!J25</f>
        <v>0</v>
      </c>
      <c r="F39" s="33">
        <f>[2]TAB1!K25</f>
        <v>0</v>
      </c>
      <c r="G39" s="33">
        <f>[2]TAB1!L25</f>
        <v>0</v>
      </c>
      <c r="H39" s="33">
        <f>[2]TAB1!O25</f>
        <v>0</v>
      </c>
      <c r="I39" s="33">
        <f>[2]TAB1!P25</f>
        <v>0</v>
      </c>
      <c r="J39" s="33">
        <f>[2]TAB1!Q25</f>
        <v>0</v>
      </c>
      <c r="K39" s="33">
        <f>[2]TAB1!T25</f>
        <v>0</v>
      </c>
      <c r="L39" s="33">
        <f>[2]TAB1!U25</f>
        <v>0</v>
      </c>
      <c r="M39" s="33">
        <f>[2]TAB1!V25</f>
        <v>0</v>
      </c>
      <c r="N39" s="33">
        <f>[2]TAB1!Y25</f>
        <v>0</v>
      </c>
      <c r="O39" s="33">
        <f>[2]TAB1!Z25</f>
        <v>0</v>
      </c>
      <c r="P39" s="33">
        <f>[2]TAB1!AA25</f>
        <v>0</v>
      </c>
      <c r="Q39" s="33">
        <f>[2]TAB1!AD25</f>
        <v>0</v>
      </c>
      <c r="R39" s="33">
        <f>[2]TAB1!AE25</f>
        <v>0</v>
      </c>
      <c r="S39" s="33">
        <f>[2]TAB1!AF25</f>
        <v>0</v>
      </c>
    </row>
    <row r="40" spans="1:19">
      <c r="A40" s="51"/>
      <c r="B40" s="52"/>
      <c r="C40" s="51"/>
      <c r="D40" s="53" t="s">
        <v>37</v>
      </c>
      <c r="E40" s="54">
        <f>SUM(E35:E39)</f>
        <v>0</v>
      </c>
      <c r="F40" s="54">
        <f t="shared" ref="F40:S40" si="3">SUM(F35:F39)</f>
        <v>0</v>
      </c>
      <c r="G40" s="54">
        <f t="shared" si="3"/>
        <v>0</v>
      </c>
      <c r="H40" s="54">
        <f t="shared" si="3"/>
        <v>0</v>
      </c>
      <c r="I40" s="54">
        <f t="shared" si="3"/>
        <v>0</v>
      </c>
      <c r="J40" s="54">
        <f t="shared" si="3"/>
        <v>0</v>
      </c>
      <c r="K40" s="54">
        <f t="shared" si="3"/>
        <v>0</v>
      </c>
      <c r="L40" s="54">
        <f t="shared" si="3"/>
        <v>0</v>
      </c>
      <c r="M40" s="54">
        <f t="shared" si="3"/>
        <v>0</v>
      </c>
      <c r="N40" s="54">
        <f t="shared" si="3"/>
        <v>0</v>
      </c>
      <c r="O40" s="54">
        <f t="shared" si="3"/>
        <v>0</v>
      </c>
      <c r="P40" s="54">
        <f t="shared" si="3"/>
        <v>0</v>
      </c>
      <c r="Q40" s="54">
        <f t="shared" si="3"/>
        <v>0</v>
      </c>
      <c r="R40" s="54">
        <f t="shared" si="3"/>
        <v>0</v>
      </c>
      <c r="S40" s="54">
        <f t="shared" si="3"/>
        <v>0</v>
      </c>
    </row>
    <row r="41" spans="1:19">
      <c r="A41" s="55"/>
      <c r="B41" s="56"/>
      <c r="C41" s="55"/>
      <c r="D41" s="56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1:19" ht="75">
      <c r="A42" s="30">
        <f>[2]TAB1!D26</f>
        <v>5</v>
      </c>
      <c r="B42" s="31" t="str">
        <f>[2]TAB1!E26</f>
        <v>Chiusura Anticipazioni da istituto tesoriere/cassiere</v>
      </c>
      <c r="C42" s="30">
        <f>[2]TAB1!F26</f>
        <v>501</v>
      </c>
      <c r="D42" s="31" t="str">
        <f>[2]TAB1!G26</f>
        <v>Chiusura Anticipazioni ricevute da istituto tesoriere/cassiere</v>
      </c>
      <c r="E42" s="33">
        <f>[2]TAB1!J26</f>
        <v>0</v>
      </c>
      <c r="F42" s="33">
        <f>[2]TAB1!K26</f>
        <v>0</v>
      </c>
      <c r="G42" s="33">
        <f>[2]TAB1!L26</f>
        <v>0</v>
      </c>
      <c r="H42" s="33">
        <f>[2]TAB1!O26</f>
        <v>0</v>
      </c>
      <c r="I42" s="33">
        <f>[2]TAB1!P26</f>
        <v>0</v>
      </c>
      <c r="J42" s="33">
        <f>[2]TAB1!Q26</f>
        <v>0</v>
      </c>
      <c r="K42" s="33">
        <f>[2]TAB1!T26</f>
        <v>0</v>
      </c>
      <c r="L42" s="33">
        <f>[2]TAB1!U26</f>
        <v>0</v>
      </c>
      <c r="M42" s="33">
        <f>[2]TAB1!V26</f>
        <v>0</v>
      </c>
      <c r="N42" s="33">
        <f>[2]TAB1!Y26</f>
        <v>0</v>
      </c>
      <c r="O42" s="33">
        <f>[2]TAB1!Z26</f>
        <v>0</v>
      </c>
      <c r="P42" s="33">
        <f>[2]TAB1!AA26</f>
        <v>0</v>
      </c>
      <c r="Q42" s="33">
        <f>[2]TAB1!AD26</f>
        <v>0</v>
      </c>
      <c r="R42" s="33">
        <f>[2]TAB1!AE26</f>
        <v>0</v>
      </c>
      <c r="S42" s="33">
        <f>[2]TAB1!AF26</f>
        <v>0</v>
      </c>
    </row>
    <row r="43" spans="1:19">
      <c r="A43" s="51"/>
      <c r="B43" s="52"/>
      <c r="C43" s="51"/>
      <c r="D43" s="53" t="s">
        <v>38</v>
      </c>
      <c r="E43" s="54">
        <f>SUM(E42)</f>
        <v>0</v>
      </c>
      <c r="F43" s="54">
        <f t="shared" ref="F43:S43" si="4">SUM(F42)</f>
        <v>0</v>
      </c>
      <c r="G43" s="54">
        <f t="shared" si="4"/>
        <v>0</v>
      </c>
      <c r="H43" s="54">
        <f t="shared" si="4"/>
        <v>0</v>
      </c>
      <c r="I43" s="54">
        <f t="shared" si="4"/>
        <v>0</v>
      </c>
      <c r="J43" s="54">
        <f t="shared" si="4"/>
        <v>0</v>
      </c>
      <c r="K43" s="54">
        <f t="shared" si="4"/>
        <v>0</v>
      </c>
      <c r="L43" s="54">
        <f t="shared" si="4"/>
        <v>0</v>
      </c>
      <c r="M43" s="54">
        <f t="shared" si="4"/>
        <v>0</v>
      </c>
      <c r="N43" s="54">
        <f t="shared" si="4"/>
        <v>0</v>
      </c>
      <c r="O43" s="54">
        <f t="shared" si="4"/>
        <v>0</v>
      </c>
      <c r="P43" s="54">
        <f t="shared" si="4"/>
        <v>0</v>
      </c>
      <c r="Q43" s="54">
        <f t="shared" si="4"/>
        <v>0</v>
      </c>
      <c r="R43" s="54">
        <f t="shared" si="4"/>
        <v>0</v>
      </c>
      <c r="S43" s="54">
        <f t="shared" si="4"/>
        <v>0</v>
      </c>
    </row>
    <row r="44" spans="1:19">
      <c r="A44" s="55"/>
      <c r="B44" s="56"/>
      <c r="C44" s="55"/>
      <c r="D44" s="56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</row>
    <row r="45" spans="1:19" ht="45">
      <c r="A45" s="30">
        <f>[2]TAB1!D27</f>
        <v>7</v>
      </c>
      <c r="B45" s="31" t="str">
        <f>[2]TAB1!E27</f>
        <v>Spese per conto terzi e partite di giro</v>
      </c>
      <c r="C45" s="30">
        <f>[2]TAB1!F27</f>
        <v>701</v>
      </c>
      <c r="D45" s="31" t="str">
        <f>[2]TAB1!G27</f>
        <v>Uscite per partite di giro</v>
      </c>
      <c r="E45" s="33">
        <f>[2]TAB1!J27</f>
        <v>0</v>
      </c>
      <c r="F45" s="33">
        <f>[2]TAB1!K27</f>
        <v>0</v>
      </c>
      <c r="G45" s="33">
        <f>[2]TAB1!L27</f>
        <v>0</v>
      </c>
      <c r="H45" s="33">
        <f>[2]TAB1!O27</f>
        <v>0</v>
      </c>
      <c r="I45" s="33">
        <f>[2]TAB1!P27</f>
        <v>0</v>
      </c>
      <c r="J45" s="33">
        <f>[2]TAB1!Q27</f>
        <v>0</v>
      </c>
      <c r="K45" s="33">
        <f>[2]TAB1!T27</f>
        <v>0</v>
      </c>
      <c r="L45" s="33">
        <f>[2]TAB1!U27</f>
        <v>0</v>
      </c>
      <c r="M45" s="33">
        <f>[2]TAB1!V27</f>
        <v>0</v>
      </c>
      <c r="N45" s="33">
        <f>[2]TAB1!Y27</f>
        <v>0</v>
      </c>
      <c r="O45" s="33">
        <f>[2]TAB1!Z27</f>
        <v>0</v>
      </c>
      <c r="P45" s="33">
        <f>[2]TAB1!AA27</f>
        <v>0</v>
      </c>
      <c r="Q45" s="33">
        <f>[2]TAB1!AD27</f>
        <v>0</v>
      </c>
      <c r="R45" s="33">
        <f>[2]TAB1!AE27</f>
        <v>0</v>
      </c>
      <c r="S45" s="33">
        <f>[2]TAB1!AF27</f>
        <v>0</v>
      </c>
    </row>
    <row r="46" spans="1:19" ht="45">
      <c r="A46" s="30">
        <f>[2]TAB1!D28</f>
        <v>7</v>
      </c>
      <c r="B46" s="31" t="str">
        <f>[2]TAB1!E28</f>
        <v>Spese per conto terzi e partite di giro</v>
      </c>
      <c r="C46" s="30">
        <f>[2]TAB1!F28</f>
        <v>702</v>
      </c>
      <c r="D46" s="31" t="str">
        <f>[2]TAB1!G28</f>
        <v>Uscite per conto terzi</v>
      </c>
      <c r="E46" s="33">
        <f>[2]TAB1!J28</f>
        <v>0</v>
      </c>
      <c r="F46" s="33">
        <f>[2]TAB1!K28</f>
        <v>0</v>
      </c>
      <c r="G46" s="33">
        <f>[2]TAB1!L28</f>
        <v>0</v>
      </c>
      <c r="H46" s="33">
        <f>[2]TAB1!O28</f>
        <v>0</v>
      </c>
      <c r="I46" s="33">
        <f>[2]TAB1!P28</f>
        <v>0</v>
      </c>
      <c r="J46" s="33">
        <f>[2]TAB1!Q28</f>
        <v>0</v>
      </c>
      <c r="K46" s="33">
        <f>[2]TAB1!T28</f>
        <v>0</v>
      </c>
      <c r="L46" s="33">
        <f>[2]TAB1!U28</f>
        <v>0</v>
      </c>
      <c r="M46" s="33">
        <f>[2]TAB1!V28</f>
        <v>0</v>
      </c>
      <c r="N46" s="33">
        <f>[2]TAB1!Y28</f>
        <v>0</v>
      </c>
      <c r="O46" s="33">
        <f>[2]TAB1!Z28</f>
        <v>0</v>
      </c>
      <c r="P46" s="33">
        <f>[2]TAB1!AA28</f>
        <v>0</v>
      </c>
      <c r="Q46" s="33">
        <f>[2]TAB1!AD28</f>
        <v>0</v>
      </c>
      <c r="R46" s="33">
        <f>[2]TAB1!AE28</f>
        <v>0</v>
      </c>
      <c r="S46" s="33">
        <f>[2]TAB1!AF28</f>
        <v>0</v>
      </c>
    </row>
    <row r="47" spans="1:19">
      <c r="A47" s="51"/>
      <c r="B47" s="52"/>
      <c r="C47" s="51"/>
      <c r="D47" s="53" t="s">
        <v>39</v>
      </c>
      <c r="E47" s="54">
        <f>SUM(E45:E46)</f>
        <v>0</v>
      </c>
      <c r="F47" s="54">
        <f t="shared" ref="F47:S47" si="5">SUM(F45:F46)</f>
        <v>0</v>
      </c>
      <c r="G47" s="54">
        <f t="shared" si="5"/>
        <v>0</v>
      </c>
      <c r="H47" s="54">
        <f t="shared" si="5"/>
        <v>0</v>
      </c>
      <c r="I47" s="54">
        <f t="shared" si="5"/>
        <v>0</v>
      </c>
      <c r="J47" s="54">
        <f t="shared" si="5"/>
        <v>0</v>
      </c>
      <c r="K47" s="54">
        <f t="shared" si="5"/>
        <v>0</v>
      </c>
      <c r="L47" s="54">
        <f t="shared" si="5"/>
        <v>0</v>
      </c>
      <c r="M47" s="54">
        <f t="shared" si="5"/>
        <v>0</v>
      </c>
      <c r="N47" s="54">
        <f t="shared" si="5"/>
        <v>0</v>
      </c>
      <c r="O47" s="54">
        <f t="shared" si="5"/>
        <v>0</v>
      </c>
      <c r="P47" s="54">
        <f t="shared" si="5"/>
        <v>0</v>
      </c>
      <c r="Q47" s="54">
        <f t="shared" si="5"/>
        <v>0</v>
      </c>
      <c r="R47" s="54">
        <f t="shared" si="5"/>
        <v>0</v>
      </c>
      <c r="S47" s="54">
        <f t="shared" si="5"/>
        <v>0</v>
      </c>
    </row>
    <row r="48" spans="1:19" s="64" customFormat="1" ht="12.75">
      <c r="A48" s="57"/>
      <c r="B48" s="58"/>
      <c r="C48" s="57"/>
      <c r="D48" s="58" t="s">
        <v>40</v>
      </c>
      <c r="E48" s="59">
        <f>E20+E27+E33+E40+E43+E47</f>
        <v>6014091.1700000009</v>
      </c>
      <c r="F48" s="59">
        <f t="shared" ref="F48:S48" si="6">F20+F27+F33+F40+F43+F47</f>
        <v>1101512.44</v>
      </c>
      <c r="G48" s="59">
        <f t="shared" si="6"/>
        <v>5716687.4799999995</v>
      </c>
      <c r="H48" s="60">
        <f t="shared" si="6"/>
        <v>0</v>
      </c>
      <c r="I48" s="60">
        <f t="shared" si="6"/>
        <v>0</v>
      </c>
      <c r="J48" s="60">
        <f t="shared" si="6"/>
        <v>0</v>
      </c>
      <c r="K48" s="61">
        <f t="shared" si="6"/>
        <v>982489.59</v>
      </c>
      <c r="L48" s="61">
        <f t="shared" si="6"/>
        <v>109562.66</v>
      </c>
      <c r="M48" s="61">
        <f t="shared" si="6"/>
        <v>1004484.3999999999</v>
      </c>
      <c r="N48" s="62">
        <f t="shared" si="6"/>
        <v>2148419.34</v>
      </c>
      <c r="O48" s="62">
        <f t="shared" si="6"/>
        <v>750958.2300000001</v>
      </c>
      <c r="P48" s="62">
        <f t="shared" si="6"/>
        <v>1996638.64</v>
      </c>
      <c r="Q48" s="63">
        <f t="shared" si="6"/>
        <v>1353570.65</v>
      </c>
      <c r="R48" s="63">
        <f t="shared" si="6"/>
        <v>1468585.0299999998</v>
      </c>
      <c r="S48" s="63">
        <f t="shared" si="6"/>
        <v>787529.45</v>
      </c>
    </row>
    <row r="52" spans="1:19" s="40" customFormat="1" ht="63.75" customHeight="1">
      <c r="E52" s="65">
        <f>[2]TAB2!H$2</f>
        <v>6</v>
      </c>
      <c r="F52" s="77" t="str">
        <f>[2]TAB2!I$2</f>
        <v>Politiche giovanili, sport e tempo libero</v>
      </c>
      <c r="G52" s="78"/>
      <c r="H52" s="66">
        <f>[2]TAB2!M$2</f>
        <v>7</v>
      </c>
      <c r="I52" s="84" t="str">
        <f>[2]TAB2!N$2</f>
        <v>Turismo</v>
      </c>
      <c r="J52" s="85"/>
      <c r="K52" s="67">
        <f>[2]TAB2!R$2</f>
        <v>8</v>
      </c>
      <c r="L52" s="86" t="str">
        <f>[2]TAB2!S$2</f>
        <v>Assetto del territorio ed edilizia abitativa</v>
      </c>
      <c r="M52" s="87"/>
      <c r="N52" s="68">
        <f>[2]TAB2!W$2</f>
        <v>9</v>
      </c>
      <c r="O52" s="88" t="str">
        <f>[2]TAB2!X$2</f>
        <v>Sviluppo sostenibile e tutela del territorio e dell'ambiente</v>
      </c>
      <c r="P52" s="89"/>
      <c r="Q52" s="69">
        <f>[2]TAB2!AB$2</f>
        <v>10</v>
      </c>
      <c r="R52" s="90" t="str">
        <f>[2]TAB2!AC$2</f>
        <v>Trasporti e diritto alla mobilità</v>
      </c>
      <c r="S52" s="91"/>
    </row>
    <row r="53" spans="1:19">
      <c r="A53" s="70"/>
      <c r="B53" s="32"/>
      <c r="C53" s="70"/>
      <c r="D53" s="32"/>
      <c r="E53" s="76" t="s">
        <v>33</v>
      </c>
      <c r="F53" s="76"/>
      <c r="G53" s="83" t="str">
        <f>[2]TAB1!$L$1</f>
        <v>CASSA</v>
      </c>
      <c r="H53" s="76" t="s">
        <v>33</v>
      </c>
      <c r="I53" s="76"/>
      <c r="J53" s="83" t="str">
        <f>[2]TAB1!$L$1</f>
        <v>CASSA</v>
      </c>
      <c r="K53" s="76" t="s">
        <v>33</v>
      </c>
      <c r="L53" s="76"/>
      <c r="M53" s="83" t="str">
        <f>[2]TAB1!$L$1</f>
        <v>CASSA</v>
      </c>
      <c r="N53" s="76" t="s">
        <v>33</v>
      </c>
      <c r="O53" s="76"/>
      <c r="P53" s="83" t="str">
        <f>[2]TAB1!$L$1</f>
        <v>CASSA</v>
      </c>
      <c r="Q53" s="76" t="s">
        <v>33</v>
      </c>
      <c r="R53" s="76"/>
      <c r="S53" s="83" t="str">
        <f>[2]TAB1!$L$1</f>
        <v>CASSA</v>
      </c>
    </row>
    <row r="54" spans="1:19" s="50" customFormat="1">
      <c r="A54" s="75" t="s">
        <v>31</v>
      </c>
      <c r="B54" s="75"/>
      <c r="C54" s="76" t="s">
        <v>32</v>
      </c>
      <c r="D54" s="76"/>
      <c r="E54" s="49" t="str">
        <f>[2]TAB1!$J$1</f>
        <v>Impegni</v>
      </c>
      <c r="F54" s="49" t="str">
        <f>[2]TAB1!$K$1</f>
        <v>FPV</v>
      </c>
      <c r="G54" s="83"/>
      <c r="H54" s="49" t="str">
        <f>[2]TAB1!$J$1</f>
        <v>Impegni</v>
      </c>
      <c r="I54" s="49" t="str">
        <f>[2]TAB1!$K$1</f>
        <v>FPV</v>
      </c>
      <c r="J54" s="83"/>
      <c r="K54" s="49" t="str">
        <f>[2]TAB1!$J$1</f>
        <v>Impegni</v>
      </c>
      <c r="L54" s="49" t="str">
        <f>[2]TAB1!$K$1</f>
        <v>FPV</v>
      </c>
      <c r="M54" s="83"/>
      <c r="N54" s="49" t="str">
        <f>[2]TAB1!$J$1</f>
        <v>Impegni</v>
      </c>
      <c r="O54" s="49" t="str">
        <f>[2]TAB1!$K$1</f>
        <v>FPV</v>
      </c>
      <c r="P54" s="83"/>
      <c r="Q54" s="49" t="str">
        <f>[2]TAB1!$J$1</f>
        <v>Impegni</v>
      </c>
      <c r="R54" s="49" t="str">
        <f>[2]TAB1!$K$1</f>
        <v>FPV</v>
      </c>
      <c r="S54" s="83"/>
    </row>
    <row r="55" spans="1:19" ht="30">
      <c r="A55" s="30">
        <f>[2]TAB2!D2</f>
        <v>1</v>
      </c>
      <c r="B55" s="31" t="str">
        <f>[2]TAB2!E2</f>
        <v>Spese correnti</v>
      </c>
      <c r="C55" s="30">
        <f>[2]TAB2!F2</f>
        <v>101</v>
      </c>
      <c r="D55" s="31" t="str">
        <f>[2]TAB2!G2</f>
        <v>Redditi da lavoro dipendente</v>
      </c>
      <c r="E55" s="33">
        <f>[2]TAB2!J2</f>
        <v>0</v>
      </c>
      <c r="F55" s="33">
        <f>[2]TAB2!K2</f>
        <v>0</v>
      </c>
      <c r="G55" s="33">
        <f>[2]TAB2!L2</f>
        <v>0</v>
      </c>
      <c r="H55" s="33">
        <f>[2]TAB2!O2</f>
        <v>0</v>
      </c>
      <c r="I55" s="33">
        <f>[2]TAB2!P2</f>
        <v>0</v>
      </c>
      <c r="J55" s="33">
        <f>[2]TAB2!Q2</f>
        <v>0</v>
      </c>
      <c r="K55" s="33">
        <f>[2]TAB2!T2</f>
        <v>390849.71</v>
      </c>
      <c r="L55" s="33">
        <f>[2]TAB2!U2</f>
        <v>55375.4</v>
      </c>
      <c r="M55" s="33">
        <f>[2]TAB2!V2</f>
        <v>399368.73</v>
      </c>
      <c r="N55" s="33">
        <f>[2]TAB2!Y2</f>
        <v>0</v>
      </c>
      <c r="O55" s="33">
        <f>[2]TAB2!Z2</f>
        <v>0</v>
      </c>
      <c r="P55" s="33">
        <f>[2]TAB2!AA2</f>
        <v>0</v>
      </c>
      <c r="Q55" s="33">
        <f>[2]TAB2!AD2</f>
        <v>0</v>
      </c>
      <c r="R55" s="33">
        <f>[2]TAB2!AE2</f>
        <v>0</v>
      </c>
      <c r="S55" s="33">
        <f>[2]TAB2!AF2</f>
        <v>0</v>
      </c>
    </row>
    <row r="56" spans="1:19" ht="30">
      <c r="A56" s="30">
        <f>[2]TAB2!D3</f>
        <v>1</v>
      </c>
      <c r="B56" s="31" t="str">
        <f>[2]TAB2!E3</f>
        <v>Spese correnti</v>
      </c>
      <c r="C56" s="30">
        <f>[2]TAB2!F3</f>
        <v>102</v>
      </c>
      <c r="D56" s="31" t="str">
        <f>[2]TAB2!G3</f>
        <v>Imposte e tasse a carico dell'ente</v>
      </c>
      <c r="E56" s="33">
        <f>[2]TAB2!J3</f>
        <v>0</v>
      </c>
      <c r="F56" s="33">
        <f>[2]TAB2!K3</f>
        <v>0</v>
      </c>
      <c r="G56" s="33">
        <f>[2]TAB2!L3</f>
        <v>0</v>
      </c>
      <c r="H56" s="33">
        <f>[2]TAB2!O3</f>
        <v>0</v>
      </c>
      <c r="I56" s="33">
        <f>[2]TAB2!P3</f>
        <v>0</v>
      </c>
      <c r="J56" s="33">
        <f>[2]TAB2!Q3</f>
        <v>0</v>
      </c>
      <c r="K56" s="33">
        <f>[2]TAB2!T3</f>
        <v>23893.26</v>
      </c>
      <c r="L56" s="33">
        <f>[2]TAB2!U3</f>
        <v>3651.03</v>
      </c>
      <c r="M56" s="33">
        <f>[2]TAB2!V3</f>
        <v>23875.09</v>
      </c>
      <c r="N56" s="33">
        <f>[2]TAB2!Y3</f>
        <v>0</v>
      </c>
      <c r="O56" s="33">
        <f>[2]TAB2!Z3</f>
        <v>0</v>
      </c>
      <c r="P56" s="33">
        <f>[2]TAB2!AA3</f>
        <v>0</v>
      </c>
      <c r="Q56" s="33">
        <f>[2]TAB2!AD3</f>
        <v>0</v>
      </c>
      <c r="R56" s="33">
        <f>[2]TAB2!AE3</f>
        <v>0</v>
      </c>
      <c r="S56" s="33">
        <f>[2]TAB2!AF3</f>
        <v>0</v>
      </c>
    </row>
    <row r="57" spans="1:19" ht="30">
      <c r="A57" s="30">
        <f>[2]TAB2!D4</f>
        <v>1</v>
      </c>
      <c r="B57" s="31" t="str">
        <f>[2]TAB2!E4</f>
        <v>Spese correnti</v>
      </c>
      <c r="C57" s="30">
        <f>[2]TAB2!F4</f>
        <v>103</v>
      </c>
      <c r="D57" s="31" t="str">
        <f>[2]TAB2!G4</f>
        <v>Acquisto di beni e servizi</v>
      </c>
      <c r="E57" s="33">
        <f>[2]TAB2!J4</f>
        <v>242870.35</v>
      </c>
      <c r="F57" s="33">
        <f>[2]TAB2!K4</f>
        <v>0</v>
      </c>
      <c r="G57" s="33">
        <f>[2]TAB2!L4</f>
        <v>265597.90999999997</v>
      </c>
      <c r="H57" s="33">
        <f>[2]TAB2!O4</f>
        <v>0</v>
      </c>
      <c r="I57" s="33">
        <f>[2]TAB2!P4</f>
        <v>0</v>
      </c>
      <c r="J57" s="33">
        <f>[2]TAB2!Q4</f>
        <v>0</v>
      </c>
      <c r="K57" s="33">
        <f>[2]TAB2!T4</f>
        <v>52171.12</v>
      </c>
      <c r="L57" s="33">
        <f>[2]TAB2!U4</f>
        <v>11361.58</v>
      </c>
      <c r="M57" s="33">
        <f>[2]TAB2!V4</f>
        <v>32720.58</v>
      </c>
      <c r="N57" s="33">
        <f>[2]TAB2!Y4</f>
        <v>4829124.24</v>
      </c>
      <c r="O57" s="33">
        <f>[2]TAB2!Z4</f>
        <v>19520</v>
      </c>
      <c r="P57" s="33">
        <f>[2]TAB2!AA4</f>
        <v>4816459.3099999996</v>
      </c>
      <c r="Q57" s="33">
        <f>[2]TAB2!AD4</f>
        <v>680986.6</v>
      </c>
      <c r="R57" s="33">
        <f>[2]TAB2!AE4</f>
        <v>89060</v>
      </c>
      <c r="S57" s="33">
        <f>[2]TAB2!AF4</f>
        <v>694474.11</v>
      </c>
    </row>
    <row r="58" spans="1:19" ht="30">
      <c r="A58" s="30">
        <f>[2]TAB2!D5</f>
        <v>1</v>
      </c>
      <c r="B58" s="31" t="str">
        <f>[2]TAB2!E5</f>
        <v>Spese correnti</v>
      </c>
      <c r="C58" s="30">
        <f>[2]TAB2!F5</f>
        <v>104</v>
      </c>
      <c r="D58" s="31" t="str">
        <f>[2]TAB2!G5</f>
        <v>Trasferimenti correnti</v>
      </c>
      <c r="E58" s="33">
        <f>[2]TAB2!J5</f>
        <v>41200</v>
      </c>
      <c r="F58" s="33">
        <f>[2]TAB2!K5</f>
        <v>0</v>
      </c>
      <c r="G58" s="33">
        <f>[2]TAB2!L5</f>
        <v>34358</v>
      </c>
      <c r="H58" s="33">
        <f>[2]TAB2!O5</f>
        <v>25000</v>
      </c>
      <c r="I58" s="33">
        <f>[2]TAB2!P5</f>
        <v>0</v>
      </c>
      <c r="J58" s="33">
        <f>[2]TAB2!Q5</f>
        <v>50000</v>
      </c>
      <c r="K58" s="33">
        <f>[2]TAB2!T5</f>
        <v>1500</v>
      </c>
      <c r="L58" s="33">
        <f>[2]TAB2!U5</f>
        <v>0</v>
      </c>
      <c r="M58" s="33">
        <f>[2]TAB2!V5</f>
        <v>1500</v>
      </c>
      <c r="N58" s="33">
        <f>[2]TAB2!Y5</f>
        <v>33180.120000000003</v>
      </c>
      <c r="O58" s="33">
        <f>[2]TAB2!Z5</f>
        <v>0</v>
      </c>
      <c r="P58" s="33">
        <f>[2]TAB2!AA5</f>
        <v>64482.12</v>
      </c>
      <c r="Q58" s="33">
        <f>[2]TAB2!AD5</f>
        <v>0</v>
      </c>
      <c r="R58" s="33">
        <f>[2]TAB2!AE5</f>
        <v>0</v>
      </c>
      <c r="S58" s="33">
        <f>[2]TAB2!AF5</f>
        <v>0</v>
      </c>
    </row>
    <row r="59" spans="1:19" ht="45">
      <c r="A59" s="30">
        <f>[2]TAB2!D6</f>
        <v>1</v>
      </c>
      <c r="B59" s="31" t="str">
        <f>[2]TAB2!E6</f>
        <v>Spese correnti</v>
      </c>
      <c r="C59" s="30">
        <f>[2]TAB2!F6</f>
        <v>105</v>
      </c>
      <c r="D59" s="31" t="str">
        <f>[2]TAB2!G6</f>
        <v>Trasferimenti di tributi (solo per le Regioni)</v>
      </c>
      <c r="E59" s="33">
        <f>[2]TAB2!J6</f>
        <v>0</v>
      </c>
      <c r="F59" s="33">
        <f>[2]TAB2!K6</f>
        <v>0</v>
      </c>
      <c r="G59" s="33">
        <f>[2]TAB2!L6</f>
        <v>0</v>
      </c>
      <c r="H59" s="33">
        <f>[2]TAB2!O6</f>
        <v>0</v>
      </c>
      <c r="I59" s="33">
        <f>[2]TAB2!P6</f>
        <v>0</v>
      </c>
      <c r="J59" s="33">
        <f>[2]TAB2!Q6</f>
        <v>0</v>
      </c>
      <c r="K59" s="33">
        <f>[2]TAB2!T6</f>
        <v>0</v>
      </c>
      <c r="L59" s="33">
        <f>[2]TAB2!U6</f>
        <v>0</v>
      </c>
      <c r="M59" s="33">
        <f>[2]TAB2!V6</f>
        <v>0</v>
      </c>
      <c r="N59" s="33">
        <f>[2]TAB2!Y6</f>
        <v>0</v>
      </c>
      <c r="O59" s="33">
        <f>[2]TAB2!Z6</f>
        <v>0</v>
      </c>
      <c r="P59" s="33">
        <f>[2]TAB2!AA6</f>
        <v>0</v>
      </c>
      <c r="Q59" s="33">
        <f>[2]TAB2!AD6</f>
        <v>0</v>
      </c>
      <c r="R59" s="33">
        <f>[2]TAB2!AE6</f>
        <v>0</v>
      </c>
      <c r="S59" s="33">
        <f>[2]TAB2!AF6</f>
        <v>0</v>
      </c>
    </row>
    <row r="60" spans="1:19" ht="30">
      <c r="A60" s="30">
        <f>[2]TAB2!D7</f>
        <v>1</v>
      </c>
      <c r="B60" s="31" t="str">
        <f>[2]TAB2!E7</f>
        <v>Spese correnti</v>
      </c>
      <c r="C60" s="30">
        <f>[2]TAB2!F7</f>
        <v>106</v>
      </c>
      <c r="D60" s="31" t="str">
        <f>[2]TAB2!G7</f>
        <v>Fondi perequativi (solo per le Regioni)</v>
      </c>
      <c r="E60" s="33">
        <f>[2]TAB2!J7</f>
        <v>0</v>
      </c>
      <c r="F60" s="33">
        <f>[2]TAB2!K7</f>
        <v>0</v>
      </c>
      <c r="G60" s="33">
        <f>[2]TAB2!L7</f>
        <v>0</v>
      </c>
      <c r="H60" s="33">
        <f>[2]TAB2!O7</f>
        <v>0</v>
      </c>
      <c r="I60" s="33">
        <f>[2]TAB2!P7</f>
        <v>0</v>
      </c>
      <c r="J60" s="33">
        <f>[2]TAB2!Q7</f>
        <v>0</v>
      </c>
      <c r="K60" s="33">
        <f>[2]TAB2!T7</f>
        <v>0</v>
      </c>
      <c r="L60" s="33">
        <f>[2]TAB2!U7</f>
        <v>0</v>
      </c>
      <c r="M60" s="33">
        <f>[2]TAB2!V7</f>
        <v>0</v>
      </c>
      <c r="N60" s="33">
        <f>[2]TAB2!Y7</f>
        <v>0</v>
      </c>
      <c r="O60" s="33">
        <f>[2]TAB2!Z7</f>
        <v>0</v>
      </c>
      <c r="P60" s="33">
        <f>[2]TAB2!AA7</f>
        <v>0</v>
      </c>
      <c r="Q60" s="33">
        <f>[2]TAB2!AD7</f>
        <v>0</v>
      </c>
      <c r="R60" s="33">
        <f>[2]TAB2!AE7</f>
        <v>0</v>
      </c>
      <c r="S60" s="33">
        <f>[2]TAB2!AF7</f>
        <v>0</v>
      </c>
    </row>
    <row r="61" spans="1:19" ht="30">
      <c r="A61" s="30">
        <f>[2]TAB2!D8</f>
        <v>1</v>
      </c>
      <c r="B61" s="31" t="str">
        <f>[2]TAB2!E8</f>
        <v>Spese correnti</v>
      </c>
      <c r="C61" s="30">
        <f>[2]TAB2!F8</f>
        <v>107</v>
      </c>
      <c r="D61" s="31" t="str">
        <f>[2]TAB2!G8</f>
        <v>Interessi passivi</v>
      </c>
      <c r="E61" s="33">
        <f>[2]TAB2!J8</f>
        <v>0</v>
      </c>
      <c r="F61" s="33">
        <f>[2]TAB2!K8</f>
        <v>0</v>
      </c>
      <c r="G61" s="33">
        <f>[2]TAB2!L8</f>
        <v>0</v>
      </c>
      <c r="H61" s="33">
        <f>[2]TAB2!O8</f>
        <v>0</v>
      </c>
      <c r="I61" s="33">
        <f>[2]TAB2!P8</f>
        <v>0</v>
      </c>
      <c r="J61" s="33">
        <f>[2]TAB2!Q8</f>
        <v>0</v>
      </c>
      <c r="K61" s="33">
        <f>[2]TAB2!T8</f>
        <v>0</v>
      </c>
      <c r="L61" s="33">
        <f>[2]TAB2!U8</f>
        <v>0</v>
      </c>
      <c r="M61" s="33">
        <f>[2]TAB2!V8</f>
        <v>0</v>
      </c>
      <c r="N61" s="33">
        <f>[2]TAB2!Y8</f>
        <v>0</v>
      </c>
      <c r="O61" s="33">
        <f>[2]TAB2!Z8</f>
        <v>0</v>
      </c>
      <c r="P61" s="33">
        <f>[2]TAB2!AA8</f>
        <v>0</v>
      </c>
      <c r="Q61" s="33">
        <f>[2]TAB2!AD8</f>
        <v>0</v>
      </c>
      <c r="R61" s="33">
        <f>[2]TAB2!AE8</f>
        <v>0</v>
      </c>
      <c r="S61" s="33">
        <f>[2]TAB2!AF8</f>
        <v>0</v>
      </c>
    </row>
    <row r="62" spans="1:19" ht="30">
      <c r="A62" s="30">
        <f>[2]TAB2!D9</f>
        <v>1</v>
      </c>
      <c r="B62" s="31" t="str">
        <f>[2]TAB2!E9</f>
        <v>Spese correnti</v>
      </c>
      <c r="C62" s="30">
        <f>[2]TAB2!F9</f>
        <v>108</v>
      </c>
      <c r="D62" s="31" t="str">
        <f>[2]TAB2!G9</f>
        <v>Altre spese per redditi da capitale</v>
      </c>
      <c r="E62" s="33">
        <f>[2]TAB2!J9</f>
        <v>0</v>
      </c>
      <c r="F62" s="33">
        <f>[2]TAB2!K9</f>
        <v>0</v>
      </c>
      <c r="G62" s="33">
        <f>[2]TAB2!L9</f>
        <v>0</v>
      </c>
      <c r="H62" s="33">
        <f>[2]TAB2!O9</f>
        <v>0</v>
      </c>
      <c r="I62" s="33">
        <f>[2]TAB2!P9</f>
        <v>0</v>
      </c>
      <c r="J62" s="33">
        <f>[2]TAB2!Q9</f>
        <v>0</v>
      </c>
      <c r="K62" s="33">
        <f>[2]TAB2!T9</f>
        <v>0</v>
      </c>
      <c r="L62" s="33">
        <f>[2]TAB2!U9</f>
        <v>0</v>
      </c>
      <c r="M62" s="33">
        <f>[2]TAB2!V9</f>
        <v>0</v>
      </c>
      <c r="N62" s="33">
        <f>[2]TAB2!Y9</f>
        <v>0</v>
      </c>
      <c r="O62" s="33">
        <f>[2]TAB2!Z9</f>
        <v>0</v>
      </c>
      <c r="P62" s="33">
        <f>[2]TAB2!AA9</f>
        <v>0</v>
      </c>
      <c r="Q62" s="33">
        <f>[2]TAB2!AD9</f>
        <v>0</v>
      </c>
      <c r="R62" s="33">
        <f>[2]TAB2!AE9</f>
        <v>0</v>
      </c>
      <c r="S62" s="33">
        <f>[2]TAB2!AF9</f>
        <v>0</v>
      </c>
    </row>
    <row r="63" spans="1:19" ht="45">
      <c r="A63" s="30">
        <f>[2]TAB2!D10</f>
        <v>1</v>
      </c>
      <c r="B63" s="31" t="str">
        <f>[2]TAB2!E10</f>
        <v>Spese correnti</v>
      </c>
      <c r="C63" s="30">
        <f>[2]TAB2!F10</f>
        <v>109</v>
      </c>
      <c r="D63" s="31" t="str">
        <f>[2]TAB2!G10</f>
        <v>Rimborsi e poste correttive delle entrate</v>
      </c>
      <c r="E63" s="33">
        <f>[2]TAB2!J10</f>
        <v>0</v>
      </c>
      <c r="F63" s="33">
        <f>[2]TAB2!K10</f>
        <v>0</v>
      </c>
      <c r="G63" s="33">
        <f>[2]TAB2!L10</f>
        <v>0</v>
      </c>
      <c r="H63" s="33">
        <f>[2]TAB2!O10</f>
        <v>0</v>
      </c>
      <c r="I63" s="33">
        <f>[2]TAB2!P10</f>
        <v>0</v>
      </c>
      <c r="J63" s="33">
        <f>[2]TAB2!Q10</f>
        <v>0</v>
      </c>
      <c r="K63" s="33">
        <f>[2]TAB2!T10</f>
        <v>0</v>
      </c>
      <c r="L63" s="33">
        <f>[2]TAB2!U10</f>
        <v>0</v>
      </c>
      <c r="M63" s="33">
        <f>[2]TAB2!V10</f>
        <v>0</v>
      </c>
      <c r="N63" s="33">
        <f>[2]TAB2!Y10</f>
        <v>226652.84</v>
      </c>
      <c r="O63" s="33">
        <f>[2]TAB2!Z10</f>
        <v>0</v>
      </c>
      <c r="P63" s="33">
        <f>[2]TAB2!AA10</f>
        <v>663734.31999999995</v>
      </c>
      <c r="Q63" s="33">
        <f>[2]TAB2!AD10</f>
        <v>0</v>
      </c>
      <c r="R63" s="33">
        <f>[2]TAB2!AE10</f>
        <v>0</v>
      </c>
      <c r="S63" s="33">
        <f>[2]TAB2!AF10</f>
        <v>0</v>
      </c>
    </row>
    <row r="64" spans="1:19" ht="30">
      <c r="A64" s="30">
        <f>[2]TAB2!D11</f>
        <v>1</v>
      </c>
      <c r="B64" s="31" t="str">
        <f>[2]TAB2!E11</f>
        <v>Spese correnti</v>
      </c>
      <c r="C64" s="30">
        <f>[2]TAB2!F11</f>
        <v>110</v>
      </c>
      <c r="D64" s="31" t="str">
        <f>[2]TAB2!G11</f>
        <v>Altre spese correnti</v>
      </c>
      <c r="E64" s="33">
        <f>[2]TAB2!J11</f>
        <v>0</v>
      </c>
      <c r="F64" s="33">
        <f>[2]TAB2!K11</f>
        <v>0</v>
      </c>
      <c r="G64" s="33">
        <f>[2]TAB2!L11</f>
        <v>0</v>
      </c>
      <c r="H64" s="33">
        <f>[2]TAB2!O11</f>
        <v>0</v>
      </c>
      <c r="I64" s="33">
        <f>[2]TAB2!P11</f>
        <v>0</v>
      </c>
      <c r="J64" s="33">
        <f>[2]TAB2!Q11</f>
        <v>0</v>
      </c>
      <c r="K64" s="33">
        <f>[2]TAB2!T11</f>
        <v>30.5</v>
      </c>
      <c r="L64" s="33">
        <f>[2]TAB2!U11</f>
        <v>0</v>
      </c>
      <c r="M64" s="33">
        <f>[2]TAB2!V11</f>
        <v>30.5</v>
      </c>
      <c r="N64" s="33">
        <f>[2]TAB2!Y11</f>
        <v>0</v>
      </c>
      <c r="O64" s="33">
        <f>[2]TAB2!Z11</f>
        <v>0</v>
      </c>
      <c r="P64" s="33">
        <f>[2]TAB2!AA11</f>
        <v>0</v>
      </c>
      <c r="Q64" s="33">
        <f>[2]TAB2!AD11</f>
        <v>0</v>
      </c>
      <c r="R64" s="33">
        <f>[2]TAB2!AE11</f>
        <v>0</v>
      </c>
      <c r="S64" s="33">
        <f>[2]TAB2!AF11</f>
        <v>0</v>
      </c>
    </row>
    <row r="65" spans="1:19">
      <c r="A65" s="51"/>
      <c r="B65" s="52"/>
      <c r="C65" s="51"/>
      <c r="D65" s="53" t="s">
        <v>34</v>
      </c>
      <c r="E65" s="54">
        <f t="shared" ref="E65:S65" si="7">SUM(E55:E64)</f>
        <v>284070.34999999998</v>
      </c>
      <c r="F65" s="54">
        <f t="shared" si="7"/>
        <v>0</v>
      </c>
      <c r="G65" s="54">
        <f t="shared" si="7"/>
        <v>299955.90999999997</v>
      </c>
      <c r="H65" s="54">
        <f t="shared" si="7"/>
        <v>25000</v>
      </c>
      <c r="I65" s="54">
        <f t="shared" si="7"/>
        <v>0</v>
      </c>
      <c r="J65" s="54">
        <f t="shared" si="7"/>
        <v>50000</v>
      </c>
      <c r="K65" s="54">
        <f t="shared" si="7"/>
        <v>468444.59</v>
      </c>
      <c r="L65" s="54">
        <f t="shared" si="7"/>
        <v>70388.009999999995</v>
      </c>
      <c r="M65" s="54">
        <f t="shared" si="7"/>
        <v>457494.9</v>
      </c>
      <c r="N65" s="54">
        <f t="shared" si="7"/>
        <v>5088957.2</v>
      </c>
      <c r="O65" s="54">
        <f t="shared" si="7"/>
        <v>19520</v>
      </c>
      <c r="P65" s="54">
        <f t="shared" si="7"/>
        <v>5544675.75</v>
      </c>
      <c r="Q65" s="54">
        <f t="shared" si="7"/>
        <v>680986.6</v>
      </c>
      <c r="R65" s="54">
        <f t="shared" si="7"/>
        <v>89060</v>
      </c>
      <c r="S65" s="54">
        <f t="shared" si="7"/>
        <v>694474.11</v>
      </c>
    </row>
    <row r="66" spans="1:19">
      <c r="A66" s="55"/>
      <c r="B66" s="56"/>
      <c r="C66" s="55"/>
      <c r="D66" s="56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1:19" ht="45">
      <c r="A67" s="30">
        <f>[2]TAB2!D12</f>
        <v>2</v>
      </c>
      <c r="B67" s="31" t="str">
        <f>[2]TAB2!E12</f>
        <v>Spese in conto capitale</v>
      </c>
      <c r="C67" s="30">
        <f>[2]TAB2!F12</f>
        <v>201</v>
      </c>
      <c r="D67" s="31" t="str">
        <f>[2]TAB2!G12</f>
        <v>Tributi in conto capitale a carico dell'ente</v>
      </c>
      <c r="E67" s="33">
        <f>[2]TAB2!J12</f>
        <v>0</v>
      </c>
      <c r="F67" s="33">
        <f>[2]TAB2!K12</f>
        <v>0</v>
      </c>
      <c r="G67" s="33">
        <f>[2]TAB2!L12</f>
        <v>0</v>
      </c>
      <c r="H67" s="33">
        <f>[2]TAB2!O12</f>
        <v>0</v>
      </c>
      <c r="I67" s="33">
        <f>[2]TAB2!P12</f>
        <v>0</v>
      </c>
      <c r="J67" s="33">
        <f>[2]TAB2!Q12</f>
        <v>0</v>
      </c>
      <c r="K67" s="33">
        <f>[2]TAB2!T12</f>
        <v>0</v>
      </c>
      <c r="L67" s="33">
        <f>[2]TAB2!U12</f>
        <v>0</v>
      </c>
      <c r="M67" s="33">
        <f>[2]TAB2!V12</f>
        <v>0</v>
      </c>
      <c r="N67" s="33">
        <f>[2]TAB2!Y12</f>
        <v>0</v>
      </c>
      <c r="O67" s="33">
        <f>[2]TAB2!Z12</f>
        <v>0</v>
      </c>
      <c r="P67" s="33">
        <f>[2]TAB2!AA12</f>
        <v>0</v>
      </c>
      <c r="Q67" s="33">
        <f>[2]TAB2!AD12</f>
        <v>0</v>
      </c>
      <c r="R67" s="33">
        <f>[2]TAB2!AE12</f>
        <v>0</v>
      </c>
      <c r="S67" s="33">
        <f>[2]TAB2!AF12</f>
        <v>0</v>
      </c>
    </row>
    <row r="68" spans="1:19" ht="45">
      <c r="A68" s="30">
        <f>[2]TAB2!D13</f>
        <v>2</v>
      </c>
      <c r="B68" s="31" t="str">
        <f>[2]TAB2!E13</f>
        <v>Spese in conto capitale</v>
      </c>
      <c r="C68" s="30">
        <f>[2]TAB2!F13</f>
        <v>202</v>
      </c>
      <c r="D68" s="31" t="str">
        <f>[2]TAB2!G13</f>
        <v>Investimenti fissi lordi e acquisto di terreni</v>
      </c>
      <c r="E68" s="33">
        <f>[2]TAB2!J13</f>
        <v>180640.23</v>
      </c>
      <c r="F68" s="33">
        <f>[2]TAB2!K13</f>
        <v>289963.23</v>
      </c>
      <c r="G68" s="33">
        <f>[2]TAB2!L13</f>
        <v>195079.67</v>
      </c>
      <c r="H68" s="33">
        <f>[2]TAB2!O13</f>
        <v>0</v>
      </c>
      <c r="I68" s="33">
        <f>[2]TAB2!P13</f>
        <v>0</v>
      </c>
      <c r="J68" s="33">
        <f>[2]TAB2!Q13</f>
        <v>0</v>
      </c>
      <c r="K68" s="33">
        <f>[2]TAB2!T13</f>
        <v>208379.96</v>
      </c>
      <c r="L68" s="33">
        <f>[2]TAB2!U13</f>
        <v>24170.79</v>
      </c>
      <c r="M68" s="33">
        <f>[2]TAB2!V13</f>
        <v>103238.77</v>
      </c>
      <c r="N68" s="33">
        <f>[2]TAB2!Y13</f>
        <v>567331.16</v>
      </c>
      <c r="O68" s="33">
        <f>[2]TAB2!Z13</f>
        <v>659801.43000000005</v>
      </c>
      <c r="P68" s="33">
        <f>[2]TAB2!AA13</f>
        <v>492707.61</v>
      </c>
      <c r="Q68" s="33">
        <f>[2]TAB2!AD13</f>
        <v>856378.57</v>
      </c>
      <c r="R68" s="33">
        <f>[2]TAB2!AE13</f>
        <v>4767724.22</v>
      </c>
      <c r="S68" s="33">
        <f>[2]TAB2!AF13</f>
        <v>580498.31999999995</v>
      </c>
    </row>
    <row r="69" spans="1:19" ht="30">
      <c r="A69" s="30">
        <f>[2]TAB2!D14</f>
        <v>2</v>
      </c>
      <c r="B69" s="31" t="str">
        <f>[2]TAB2!E14</f>
        <v>Spese in conto capitale</v>
      </c>
      <c r="C69" s="30">
        <f>[2]TAB2!F14</f>
        <v>203</v>
      </c>
      <c r="D69" s="31" t="str">
        <f>[2]TAB2!G14</f>
        <v>Contributi agli investimenti</v>
      </c>
      <c r="E69" s="33">
        <f>[2]TAB2!J14</f>
        <v>0</v>
      </c>
      <c r="F69" s="33">
        <f>[2]TAB2!K14</f>
        <v>0</v>
      </c>
      <c r="G69" s="33">
        <f>[2]TAB2!L14</f>
        <v>0</v>
      </c>
      <c r="H69" s="33">
        <f>[2]TAB2!O14</f>
        <v>0</v>
      </c>
      <c r="I69" s="33">
        <f>[2]TAB2!P14</f>
        <v>0</v>
      </c>
      <c r="J69" s="33">
        <f>[2]TAB2!Q14</f>
        <v>0</v>
      </c>
      <c r="K69" s="33">
        <f>[2]TAB2!T14</f>
        <v>32999.83</v>
      </c>
      <c r="L69" s="33">
        <f>[2]TAB2!U14</f>
        <v>330020.36</v>
      </c>
      <c r="M69" s="33">
        <f>[2]TAB2!V14</f>
        <v>0</v>
      </c>
      <c r="N69" s="33">
        <f>[2]TAB2!Y14</f>
        <v>0</v>
      </c>
      <c r="O69" s="33">
        <f>[2]TAB2!Z14</f>
        <v>0</v>
      </c>
      <c r="P69" s="33">
        <f>[2]TAB2!AA14</f>
        <v>0</v>
      </c>
      <c r="Q69" s="33">
        <f>[2]TAB2!AD14</f>
        <v>0</v>
      </c>
      <c r="R69" s="33">
        <f>[2]TAB2!AE14</f>
        <v>0</v>
      </c>
      <c r="S69" s="33">
        <f>[2]TAB2!AF14</f>
        <v>0</v>
      </c>
    </row>
    <row r="70" spans="1:19" ht="30">
      <c r="A70" s="30">
        <f>[2]TAB2!D15</f>
        <v>2</v>
      </c>
      <c r="B70" s="31" t="str">
        <f>[2]TAB2!E15</f>
        <v>Spese in conto capitale</v>
      </c>
      <c r="C70" s="30">
        <f>[2]TAB2!F15</f>
        <v>204</v>
      </c>
      <c r="D70" s="31" t="str">
        <f>[2]TAB2!G15</f>
        <v>Altri trasferimenti in conto capitale</v>
      </c>
      <c r="E70" s="33">
        <f>[2]TAB2!J15</f>
        <v>0</v>
      </c>
      <c r="F70" s="33">
        <f>[2]TAB2!K15</f>
        <v>0</v>
      </c>
      <c r="G70" s="33">
        <f>[2]TAB2!L15</f>
        <v>0</v>
      </c>
      <c r="H70" s="33">
        <f>[2]TAB2!O15</f>
        <v>0</v>
      </c>
      <c r="I70" s="33">
        <f>[2]TAB2!P15</f>
        <v>0</v>
      </c>
      <c r="J70" s="33">
        <f>[2]TAB2!Q15</f>
        <v>0</v>
      </c>
      <c r="K70" s="33">
        <f>[2]TAB2!T15</f>
        <v>0</v>
      </c>
      <c r="L70" s="33">
        <f>[2]TAB2!U15</f>
        <v>0</v>
      </c>
      <c r="M70" s="33">
        <f>[2]TAB2!V15</f>
        <v>0</v>
      </c>
      <c r="N70" s="33">
        <f>[2]TAB2!Y15</f>
        <v>0</v>
      </c>
      <c r="O70" s="33">
        <f>[2]TAB2!Z15</f>
        <v>0</v>
      </c>
      <c r="P70" s="33">
        <f>[2]TAB2!AA15</f>
        <v>0</v>
      </c>
      <c r="Q70" s="33">
        <f>[2]TAB2!AD15</f>
        <v>0</v>
      </c>
      <c r="R70" s="33">
        <f>[2]TAB2!AE15</f>
        <v>0</v>
      </c>
      <c r="S70" s="33">
        <f>[2]TAB2!AF15</f>
        <v>0</v>
      </c>
    </row>
    <row r="71" spans="1:19" ht="30">
      <c r="A71" s="30">
        <f>[2]TAB2!D16</f>
        <v>2</v>
      </c>
      <c r="B71" s="31" t="str">
        <f>[2]TAB2!E16</f>
        <v>Spese in conto capitale</v>
      </c>
      <c r="C71" s="30">
        <f>[2]TAB2!F16</f>
        <v>205</v>
      </c>
      <c r="D71" s="31" t="str">
        <f>[2]TAB2!G16</f>
        <v>Altre spese in conto capitale</v>
      </c>
      <c r="E71" s="33">
        <f>[2]TAB2!J16</f>
        <v>0</v>
      </c>
      <c r="F71" s="33">
        <f>[2]TAB2!K16</f>
        <v>0</v>
      </c>
      <c r="G71" s="33">
        <f>[2]TAB2!L16</f>
        <v>0</v>
      </c>
      <c r="H71" s="33">
        <f>[2]TAB2!O16</f>
        <v>0</v>
      </c>
      <c r="I71" s="33">
        <f>[2]TAB2!P16</f>
        <v>0</v>
      </c>
      <c r="J71" s="33">
        <f>[2]TAB2!Q16</f>
        <v>0</v>
      </c>
      <c r="K71" s="33">
        <f>[2]TAB2!T16</f>
        <v>18401</v>
      </c>
      <c r="L71" s="33">
        <f>[2]TAB2!U16</f>
        <v>0</v>
      </c>
      <c r="M71" s="33">
        <f>[2]TAB2!V16</f>
        <v>16101.52</v>
      </c>
      <c r="N71" s="33">
        <f>[2]TAB2!Y16</f>
        <v>0</v>
      </c>
      <c r="O71" s="33">
        <f>[2]TAB2!Z16</f>
        <v>0</v>
      </c>
      <c r="P71" s="33">
        <f>[2]TAB2!AA16</f>
        <v>0</v>
      </c>
      <c r="Q71" s="33">
        <f>[2]TAB2!AD16</f>
        <v>0</v>
      </c>
      <c r="R71" s="33">
        <f>[2]TAB2!AE16</f>
        <v>0</v>
      </c>
      <c r="S71" s="33">
        <f>[2]TAB2!AF16</f>
        <v>0</v>
      </c>
    </row>
    <row r="72" spans="1:19">
      <c r="A72" s="51"/>
      <c r="B72" s="52"/>
      <c r="C72" s="51"/>
      <c r="D72" s="53" t="s">
        <v>35</v>
      </c>
      <c r="E72" s="54">
        <f t="shared" ref="E72:S72" si="8">SUM(E67:E71)</f>
        <v>180640.23</v>
      </c>
      <c r="F72" s="54">
        <f t="shared" si="8"/>
        <v>289963.23</v>
      </c>
      <c r="G72" s="54">
        <f t="shared" si="8"/>
        <v>195079.67</v>
      </c>
      <c r="H72" s="54">
        <f t="shared" si="8"/>
        <v>0</v>
      </c>
      <c r="I72" s="54">
        <f t="shared" si="8"/>
        <v>0</v>
      </c>
      <c r="J72" s="54">
        <f t="shared" si="8"/>
        <v>0</v>
      </c>
      <c r="K72" s="54">
        <f t="shared" si="8"/>
        <v>259780.78999999998</v>
      </c>
      <c r="L72" s="54">
        <f t="shared" si="8"/>
        <v>354191.14999999997</v>
      </c>
      <c r="M72" s="54">
        <f t="shared" si="8"/>
        <v>119340.29000000001</v>
      </c>
      <c r="N72" s="54">
        <f t="shared" si="8"/>
        <v>567331.16</v>
      </c>
      <c r="O72" s="54">
        <f t="shared" si="8"/>
        <v>659801.43000000005</v>
      </c>
      <c r="P72" s="54">
        <f t="shared" si="8"/>
        <v>492707.61</v>
      </c>
      <c r="Q72" s="54">
        <f t="shared" si="8"/>
        <v>856378.57</v>
      </c>
      <c r="R72" s="54">
        <f t="shared" si="8"/>
        <v>4767724.22</v>
      </c>
      <c r="S72" s="54">
        <f t="shared" si="8"/>
        <v>580498.31999999995</v>
      </c>
    </row>
    <row r="73" spans="1:19">
      <c r="A73" s="55"/>
      <c r="B73" s="56"/>
      <c r="C73" s="55"/>
      <c r="D73" s="56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</row>
    <row r="74" spans="1:19" ht="60">
      <c r="A74" s="30">
        <f>[2]TAB2!D17</f>
        <v>3</v>
      </c>
      <c r="B74" s="31" t="str">
        <f>[2]TAB2!E17</f>
        <v>Spese per incremento di attività finanziarie</v>
      </c>
      <c r="C74" s="30">
        <f>[2]TAB2!F17</f>
        <v>301</v>
      </c>
      <c r="D74" s="31" t="str">
        <f>[2]TAB2!G17</f>
        <v>Acquisizioni di attività finanziarie</v>
      </c>
      <c r="E74" s="33">
        <f>[2]TAB2!J17</f>
        <v>0</v>
      </c>
      <c r="F74" s="33">
        <f>[2]TAB2!K17</f>
        <v>0</v>
      </c>
      <c r="G74" s="33">
        <f>[2]TAB2!L17</f>
        <v>0</v>
      </c>
      <c r="H74" s="33">
        <f>[2]TAB2!O17</f>
        <v>0</v>
      </c>
      <c r="I74" s="33">
        <f>[2]TAB2!P17</f>
        <v>0</v>
      </c>
      <c r="J74" s="33">
        <f>[2]TAB2!Q17</f>
        <v>0</v>
      </c>
      <c r="K74" s="33">
        <f>[2]TAB2!T17</f>
        <v>0</v>
      </c>
      <c r="L74" s="33">
        <f>[2]TAB2!U17</f>
        <v>0</v>
      </c>
      <c r="M74" s="33">
        <f>[2]TAB2!V17</f>
        <v>0</v>
      </c>
      <c r="N74" s="33">
        <f>[2]TAB2!Y17</f>
        <v>0</v>
      </c>
      <c r="O74" s="33">
        <f>[2]TAB2!Z17</f>
        <v>0</v>
      </c>
      <c r="P74" s="33">
        <f>[2]TAB2!AA17</f>
        <v>0</v>
      </c>
      <c r="Q74" s="33">
        <f>[2]TAB2!AD17</f>
        <v>0</v>
      </c>
      <c r="R74" s="33">
        <f>[2]TAB2!AE17</f>
        <v>0</v>
      </c>
      <c r="S74" s="33">
        <f>[2]TAB2!AF17</f>
        <v>0</v>
      </c>
    </row>
    <row r="75" spans="1:19" ht="60">
      <c r="A75" s="30">
        <f>[2]TAB2!D18</f>
        <v>3</v>
      </c>
      <c r="B75" s="31" t="str">
        <f>[2]TAB2!E18</f>
        <v>Spese per incremento di attività finanziarie</v>
      </c>
      <c r="C75" s="30">
        <f>[2]TAB2!F18</f>
        <v>302</v>
      </c>
      <c r="D75" s="31" t="str">
        <f>[2]TAB2!G18</f>
        <v>Concessione crediti di breve termine</v>
      </c>
      <c r="E75" s="33">
        <f>[2]TAB2!J18</f>
        <v>0</v>
      </c>
      <c r="F75" s="33">
        <f>[2]TAB2!K18</f>
        <v>0</v>
      </c>
      <c r="G75" s="33">
        <f>[2]TAB2!L18</f>
        <v>0</v>
      </c>
      <c r="H75" s="33">
        <f>[2]TAB2!O18</f>
        <v>0</v>
      </c>
      <c r="I75" s="33">
        <f>[2]TAB2!P18</f>
        <v>0</v>
      </c>
      <c r="J75" s="33">
        <f>[2]TAB2!Q18</f>
        <v>0</v>
      </c>
      <c r="K75" s="33">
        <f>[2]TAB2!T18</f>
        <v>0</v>
      </c>
      <c r="L75" s="33">
        <f>[2]TAB2!U18</f>
        <v>0</v>
      </c>
      <c r="M75" s="33">
        <f>[2]TAB2!V18</f>
        <v>0</v>
      </c>
      <c r="N75" s="33">
        <f>[2]TAB2!Y18</f>
        <v>0</v>
      </c>
      <c r="O75" s="33">
        <f>[2]TAB2!Z18</f>
        <v>0</v>
      </c>
      <c r="P75" s="33">
        <f>[2]TAB2!AA18</f>
        <v>0</v>
      </c>
      <c r="Q75" s="33">
        <f>[2]TAB2!AD18</f>
        <v>0</v>
      </c>
      <c r="R75" s="33">
        <f>[2]TAB2!AE18</f>
        <v>0</v>
      </c>
      <c r="S75" s="33">
        <f>[2]TAB2!AF18</f>
        <v>0</v>
      </c>
    </row>
    <row r="76" spans="1:19" ht="60">
      <c r="A76" s="30">
        <f>[2]TAB2!D19</f>
        <v>3</v>
      </c>
      <c r="B76" s="31" t="str">
        <f>[2]TAB2!E19</f>
        <v>Spese per incremento di attività finanziarie</v>
      </c>
      <c r="C76" s="30">
        <f>[2]TAB2!F19</f>
        <v>303</v>
      </c>
      <c r="D76" s="31" t="str">
        <f>[2]TAB2!G19</f>
        <v>Concessione crediti di medio-lungo termine</v>
      </c>
      <c r="E76" s="33">
        <f>[2]TAB2!J19</f>
        <v>0</v>
      </c>
      <c r="F76" s="33">
        <f>[2]TAB2!K19</f>
        <v>0</v>
      </c>
      <c r="G76" s="33">
        <f>[2]TAB2!L19</f>
        <v>0</v>
      </c>
      <c r="H76" s="33">
        <f>[2]TAB2!O19</f>
        <v>0</v>
      </c>
      <c r="I76" s="33">
        <f>[2]TAB2!P19</f>
        <v>0</v>
      </c>
      <c r="J76" s="33">
        <f>[2]TAB2!Q19</f>
        <v>0</v>
      </c>
      <c r="K76" s="33">
        <f>[2]TAB2!T19</f>
        <v>0</v>
      </c>
      <c r="L76" s="33">
        <f>[2]TAB2!U19</f>
        <v>0</v>
      </c>
      <c r="M76" s="33">
        <f>[2]TAB2!V19</f>
        <v>0</v>
      </c>
      <c r="N76" s="33">
        <f>[2]TAB2!Y19</f>
        <v>0</v>
      </c>
      <c r="O76" s="33">
        <f>[2]TAB2!Z19</f>
        <v>0</v>
      </c>
      <c r="P76" s="33">
        <f>[2]TAB2!AA19</f>
        <v>0</v>
      </c>
      <c r="Q76" s="33">
        <f>[2]TAB2!AD19</f>
        <v>0</v>
      </c>
      <c r="R76" s="33">
        <f>[2]TAB2!AE19</f>
        <v>0</v>
      </c>
      <c r="S76" s="33">
        <f>[2]TAB2!AF19</f>
        <v>0</v>
      </c>
    </row>
    <row r="77" spans="1:19" ht="60">
      <c r="A77" s="30">
        <f>[2]TAB2!D20</f>
        <v>3</v>
      </c>
      <c r="B77" s="31" t="str">
        <f>[2]TAB2!E20</f>
        <v>Spese per incremento di attività finanziarie</v>
      </c>
      <c r="C77" s="30">
        <f>[2]TAB2!F20</f>
        <v>304</v>
      </c>
      <c r="D77" s="31" t="str">
        <f>[2]TAB2!G20</f>
        <v>Altre spese per incremento di attività finanziarie</v>
      </c>
      <c r="E77" s="33">
        <f>[2]TAB2!J20</f>
        <v>0</v>
      </c>
      <c r="F77" s="33">
        <f>[2]TAB2!K20</f>
        <v>0</v>
      </c>
      <c r="G77" s="33">
        <f>[2]TAB2!L20</f>
        <v>0</v>
      </c>
      <c r="H77" s="33">
        <f>[2]TAB2!O20</f>
        <v>0</v>
      </c>
      <c r="I77" s="33">
        <f>[2]TAB2!P20</f>
        <v>0</v>
      </c>
      <c r="J77" s="33">
        <f>[2]TAB2!Q20</f>
        <v>0</v>
      </c>
      <c r="K77" s="33">
        <f>[2]TAB2!T20</f>
        <v>0</v>
      </c>
      <c r="L77" s="33">
        <f>[2]TAB2!U20</f>
        <v>0</v>
      </c>
      <c r="M77" s="33">
        <f>[2]TAB2!V20</f>
        <v>0</v>
      </c>
      <c r="N77" s="33">
        <f>[2]TAB2!Y20</f>
        <v>0</v>
      </c>
      <c r="O77" s="33">
        <f>[2]TAB2!Z20</f>
        <v>0</v>
      </c>
      <c r="P77" s="33">
        <f>[2]TAB2!AA20</f>
        <v>0</v>
      </c>
      <c r="Q77" s="33">
        <f>[2]TAB2!AD20</f>
        <v>0</v>
      </c>
      <c r="R77" s="33">
        <f>[2]TAB2!AE20</f>
        <v>0</v>
      </c>
      <c r="S77" s="33">
        <f>[2]TAB2!AF20</f>
        <v>0</v>
      </c>
    </row>
    <row r="78" spans="1:19">
      <c r="A78" s="51"/>
      <c r="B78" s="52"/>
      <c r="C78" s="51"/>
      <c r="D78" s="53" t="s">
        <v>36</v>
      </c>
      <c r="E78" s="54">
        <f t="shared" ref="E78:S78" si="9">SUM(E74:E77)</f>
        <v>0</v>
      </c>
      <c r="F78" s="54">
        <f t="shared" si="9"/>
        <v>0</v>
      </c>
      <c r="G78" s="54">
        <f t="shared" si="9"/>
        <v>0</v>
      </c>
      <c r="H78" s="54">
        <f t="shared" si="9"/>
        <v>0</v>
      </c>
      <c r="I78" s="54">
        <f t="shared" si="9"/>
        <v>0</v>
      </c>
      <c r="J78" s="54">
        <f t="shared" si="9"/>
        <v>0</v>
      </c>
      <c r="K78" s="54">
        <f t="shared" si="9"/>
        <v>0</v>
      </c>
      <c r="L78" s="54">
        <f t="shared" si="9"/>
        <v>0</v>
      </c>
      <c r="M78" s="54">
        <f t="shared" si="9"/>
        <v>0</v>
      </c>
      <c r="N78" s="54">
        <f t="shared" si="9"/>
        <v>0</v>
      </c>
      <c r="O78" s="54">
        <f t="shared" si="9"/>
        <v>0</v>
      </c>
      <c r="P78" s="54">
        <f t="shared" si="9"/>
        <v>0</v>
      </c>
      <c r="Q78" s="54">
        <f t="shared" si="9"/>
        <v>0</v>
      </c>
      <c r="R78" s="54">
        <f t="shared" si="9"/>
        <v>0</v>
      </c>
      <c r="S78" s="54">
        <f t="shared" si="9"/>
        <v>0</v>
      </c>
    </row>
    <row r="79" spans="1:19">
      <c r="A79" s="55"/>
      <c r="B79" s="56"/>
      <c r="C79" s="55"/>
      <c r="D79" s="56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</row>
    <row r="80" spans="1:19" ht="30">
      <c r="A80" s="30">
        <f>[2]TAB2!D21</f>
        <v>4</v>
      </c>
      <c r="B80" s="31" t="str">
        <f>[2]TAB2!E21</f>
        <v>Rimborso di prestiti</v>
      </c>
      <c r="C80" s="30">
        <f>[2]TAB2!F21</f>
        <v>401</v>
      </c>
      <c r="D80" s="31" t="str">
        <f>[2]TAB2!G21</f>
        <v>Rimborso di titoli obbligazionari</v>
      </c>
      <c r="E80" s="33">
        <f>[2]TAB2!J21</f>
        <v>0</v>
      </c>
      <c r="F80" s="33">
        <f>[2]TAB2!K21</f>
        <v>0</v>
      </c>
      <c r="G80" s="33">
        <f>[2]TAB2!L21</f>
        <v>0</v>
      </c>
      <c r="H80" s="33">
        <f>[2]TAB2!O21</f>
        <v>0</v>
      </c>
      <c r="I80" s="33">
        <f>[2]TAB2!P21</f>
        <v>0</v>
      </c>
      <c r="J80" s="33">
        <f>[2]TAB2!Q21</f>
        <v>0</v>
      </c>
      <c r="K80" s="33">
        <f>[2]TAB2!T21</f>
        <v>0</v>
      </c>
      <c r="L80" s="33">
        <f>[2]TAB2!U21</f>
        <v>0</v>
      </c>
      <c r="M80" s="33">
        <f>[2]TAB2!V21</f>
        <v>0</v>
      </c>
      <c r="N80" s="33">
        <f>[2]TAB2!Y21</f>
        <v>0</v>
      </c>
      <c r="O80" s="33">
        <f>[2]TAB2!Z21</f>
        <v>0</v>
      </c>
      <c r="P80" s="33">
        <f>[2]TAB2!AA21</f>
        <v>0</v>
      </c>
      <c r="Q80" s="33">
        <f>[2]TAB2!AD21</f>
        <v>0</v>
      </c>
      <c r="R80" s="33">
        <f>[2]TAB2!AE21</f>
        <v>0</v>
      </c>
      <c r="S80" s="33">
        <f>[2]TAB2!AF21</f>
        <v>0</v>
      </c>
    </row>
    <row r="81" spans="1:19" ht="30">
      <c r="A81" s="30">
        <f>[2]TAB2!D22</f>
        <v>4</v>
      </c>
      <c r="B81" s="31" t="str">
        <f>[2]TAB2!E22</f>
        <v>Rimborso di prestiti</v>
      </c>
      <c r="C81" s="30">
        <f>[2]TAB2!F22</f>
        <v>402</v>
      </c>
      <c r="D81" s="31" t="str">
        <f>[2]TAB2!G22</f>
        <v>Rimborso prestiti a breve termine</v>
      </c>
      <c r="E81" s="33">
        <f>[2]TAB2!J22</f>
        <v>0</v>
      </c>
      <c r="F81" s="33">
        <f>[2]TAB2!K22</f>
        <v>0</v>
      </c>
      <c r="G81" s="33">
        <f>[2]TAB2!L22</f>
        <v>0</v>
      </c>
      <c r="H81" s="33">
        <f>[2]TAB2!O22</f>
        <v>0</v>
      </c>
      <c r="I81" s="33">
        <f>[2]TAB2!P22</f>
        <v>0</v>
      </c>
      <c r="J81" s="33">
        <f>[2]TAB2!Q22</f>
        <v>0</v>
      </c>
      <c r="K81" s="33">
        <f>[2]TAB2!T22</f>
        <v>0</v>
      </c>
      <c r="L81" s="33">
        <f>[2]TAB2!U22</f>
        <v>0</v>
      </c>
      <c r="M81" s="33">
        <f>[2]TAB2!V22</f>
        <v>0</v>
      </c>
      <c r="N81" s="33">
        <f>[2]TAB2!Y22</f>
        <v>0</v>
      </c>
      <c r="O81" s="33">
        <f>[2]TAB2!Z22</f>
        <v>0</v>
      </c>
      <c r="P81" s="33">
        <f>[2]TAB2!AA22</f>
        <v>0</v>
      </c>
      <c r="Q81" s="33">
        <f>[2]TAB2!AD22</f>
        <v>0</v>
      </c>
      <c r="R81" s="33">
        <f>[2]TAB2!AE22</f>
        <v>0</v>
      </c>
      <c r="S81" s="33">
        <f>[2]TAB2!AF22</f>
        <v>0</v>
      </c>
    </row>
    <row r="82" spans="1:19" ht="60">
      <c r="A82" s="30">
        <f>[2]TAB2!D23</f>
        <v>4</v>
      </c>
      <c r="B82" s="31" t="str">
        <f>[2]TAB2!E23</f>
        <v>Rimborso di prestiti</v>
      </c>
      <c r="C82" s="30">
        <f>[2]TAB2!F23</f>
        <v>403</v>
      </c>
      <c r="D82" s="31" t="str">
        <f>[2]TAB2!G23</f>
        <v>Rimborso mutui e altri finanziamenti a medio lungo termine</v>
      </c>
      <c r="E82" s="33">
        <f>[2]TAB2!J23</f>
        <v>0</v>
      </c>
      <c r="F82" s="33">
        <f>[2]TAB2!K23</f>
        <v>0</v>
      </c>
      <c r="G82" s="33">
        <f>[2]TAB2!L23</f>
        <v>0</v>
      </c>
      <c r="H82" s="33">
        <f>[2]TAB2!O23</f>
        <v>0</v>
      </c>
      <c r="I82" s="33">
        <f>[2]TAB2!P23</f>
        <v>0</v>
      </c>
      <c r="J82" s="33">
        <f>[2]TAB2!Q23</f>
        <v>0</v>
      </c>
      <c r="K82" s="33">
        <f>[2]TAB2!T23</f>
        <v>0</v>
      </c>
      <c r="L82" s="33">
        <f>[2]TAB2!U23</f>
        <v>0</v>
      </c>
      <c r="M82" s="33">
        <f>[2]TAB2!V23</f>
        <v>0</v>
      </c>
      <c r="N82" s="33">
        <f>[2]TAB2!Y23</f>
        <v>0</v>
      </c>
      <c r="O82" s="33">
        <f>[2]TAB2!Z23</f>
        <v>0</v>
      </c>
      <c r="P82" s="33">
        <f>[2]TAB2!AA23</f>
        <v>0</v>
      </c>
      <c r="Q82" s="33">
        <f>[2]TAB2!AD23</f>
        <v>0</v>
      </c>
      <c r="R82" s="33">
        <f>[2]TAB2!AE23</f>
        <v>0</v>
      </c>
      <c r="S82" s="33">
        <f>[2]TAB2!AF23</f>
        <v>0</v>
      </c>
    </row>
    <row r="83" spans="1:19" ht="45">
      <c r="A83" s="30">
        <f>[2]TAB2!D24</f>
        <v>4</v>
      </c>
      <c r="B83" s="31" t="str">
        <f>[2]TAB2!E24</f>
        <v>Rimborso di prestiti</v>
      </c>
      <c r="C83" s="30">
        <f>[2]TAB2!F24</f>
        <v>404</v>
      </c>
      <c r="D83" s="31" t="str">
        <f>[2]TAB2!G24</f>
        <v>Rimborso di altre forme di indebitamento</v>
      </c>
      <c r="E83" s="33">
        <f>[2]TAB2!J24</f>
        <v>0</v>
      </c>
      <c r="F83" s="33">
        <f>[2]TAB2!K24</f>
        <v>0</v>
      </c>
      <c r="G83" s="33">
        <f>[2]TAB2!L24</f>
        <v>0</v>
      </c>
      <c r="H83" s="33">
        <f>[2]TAB2!O24</f>
        <v>0</v>
      </c>
      <c r="I83" s="33">
        <f>[2]TAB2!P24</f>
        <v>0</v>
      </c>
      <c r="J83" s="33">
        <f>[2]TAB2!Q24</f>
        <v>0</v>
      </c>
      <c r="K83" s="33">
        <f>[2]TAB2!T24</f>
        <v>0</v>
      </c>
      <c r="L83" s="33">
        <f>[2]TAB2!U24</f>
        <v>0</v>
      </c>
      <c r="M83" s="33">
        <f>[2]TAB2!V24</f>
        <v>0</v>
      </c>
      <c r="N83" s="33">
        <f>[2]TAB2!Y24</f>
        <v>0</v>
      </c>
      <c r="O83" s="33">
        <f>[2]TAB2!Z24</f>
        <v>0</v>
      </c>
      <c r="P83" s="33">
        <f>[2]TAB2!AA24</f>
        <v>0</v>
      </c>
      <c r="Q83" s="33">
        <f>[2]TAB2!AD24</f>
        <v>0</v>
      </c>
      <c r="R83" s="33">
        <f>[2]TAB2!AE24</f>
        <v>0</v>
      </c>
      <c r="S83" s="33">
        <f>[2]TAB2!AF24</f>
        <v>0</v>
      </c>
    </row>
    <row r="84" spans="1:19" ht="45">
      <c r="A84" s="30">
        <f>[2]TAB2!D25</f>
        <v>4</v>
      </c>
      <c r="B84" s="31" t="str">
        <f>[2]TAB2!E25</f>
        <v>Rimborso di prestiti</v>
      </c>
      <c r="C84" s="30">
        <f>[2]TAB2!F25</f>
        <v>405</v>
      </c>
      <c r="D84" s="31" t="str">
        <f>[2]TAB2!G25</f>
        <v>Fondi per  rimborso prestiti (solo per le Regioni)</v>
      </c>
      <c r="E84" s="33">
        <f>[2]TAB2!J25</f>
        <v>0</v>
      </c>
      <c r="F84" s="33">
        <f>[2]TAB2!K25</f>
        <v>0</v>
      </c>
      <c r="G84" s="33">
        <f>[2]TAB2!L25</f>
        <v>0</v>
      </c>
      <c r="H84" s="33">
        <f>[2]TAB2!O25</f>
        <v>0</v>
      </c>
      <c r="I84" s="33">
        <f>[2]TAB2!P25</f>
        <v>0</v>
      </c>
      <c r="J84" s="33">
        <f>[2]TAB2!Q25</f>
        <v>0</v>
      </c>
      <c r="K84" s="33">
        <f>[2]TAB2!T25</f>
        <v>0</v>
      </c>
      <c r="L84" s="33">
        <f>[2]TAB2!U25</f>
        <v>0</v>
      </c>
      <c r="M84" s="33">
        <f>[2]TAB2!V25</f>
        <v>0</v>
      </c>
      <c r="N84" s="33">
        <f>[2]TAB2!Y25</f>
        <v>0</v>
      </c>
      <c r="O84" s="33">
        <f>[2]TAB2!Z25</f>
        <v>0</v>
      </c>
      <c r="P84" s="33">
        <f>[2]TAB2!AA25</f>
        <v>0</v>
      </c>
      <c r="Q84" s="33">
        <f>[2]TAB2!AD25</f>
        <v>0</v>
      </c>
      <c r="R84" s="33">
        <f>[2]TAB2!AE25</f>
        <v>0</v>
      </c>
      <c r="S84" s="33">
        <f>[2]TAB2!AF25</f>
        <v>0</v>
      </c>
    </row>
    <row r="85" spans="1:19">
      <c r="A85" s="51"/>
      <c r="B85" s="52"/>
      <c r="C85" s="51"/>
      <c r="D85" s="53" t="s">
        <v>37</v>
      </c>
      <c r="E85" s="54">
        <f t="shared" ref="E85:S85" si="10">SUM(E80:E84)</f>
        <v>0</v>
      </c>
      <c r="F85" s="54">
        <f t="shared" si="10"/>
        <v>0</v>
      </c>
      <c r="G85" s="54">
        <f t="shared" si="10"/>
        <v>0</v>
      </c>
      <c r="H85" s="54">
        <f t="shared" si="10"/>
        <v>0</v>
      </c>
      <c r="I85" s="54">
        <f t="shared" si="10"/>
        <v>0</v>
      </c>
      <c r="J85" s="54">
        <f t="shared" si="10"/>
        <v>0</v>
      </c>
      <c r="K85" s="54">
        <f t="shared" si="10"/>
        <v>0</v>
      </c>
      <c r="L85" s="54">
        <f t="shared" si="10"/>
        <v>0</v>
      </c>
      <c r="M85" s="54">
        <f t="shared" si="10"/>
        <v>0</v>
      </c>
      <c r="N85" s="54">
        <f t="shared" si="10"/>
        <v>0</v>
      </c>
      <c r="O85" s="54">
        <f t="shared" si="10"/>
        <v>0</v>
      </c>
      <c r="P85" s="54">
        <f t="shared" si="10"/>
        <v>0</v>
      </c>
      <c r="Q85" s="54">
        <f t="shared" si="10"/>
        <v>0</v>
      </c>
      <c r="R85" s="54">
        <f t="shared" si="10"/>
        <v>0</v>
      </c>
      <c r="S85" s="54">
        <f t="shared" si="10"/>
        <v>0</v>
      </c>
    </row>
    <row r="86" spans="1:19">
      <c r="A86" s="55"/>
      <c r="B86" s="56"/>
      <c r="C86" s="55"/>
      <c r="D86" s="56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</row>
    <row r="87" spans="1:19" ht="75">
      <c r="A87" s="30">
        <f>[2]TAB2!D26</f>
        <v>5</v>
      </c>
      <c r="B87" s="31" t="str">
        <f>[2]TAB2!E26</f>
        <v>Chiusura Anticipazioni da istituto tesoriere/cassiere</v>
      </c>
      <c r="C87" s="30">
        <f>[2]TAB2!F26</f>
        <v>501</v>
      </c>
      <c r="D87" s="31" t="str">
        <f>[2]TAB2!G26</f>
        <v>Chiusura Anticipazioni ricevute da istituto tesoriere/cassiere</v>
      </c>
      <c r="E87" s="33">
        <f>[2]TAB2!J26</f>
        <v>0</v>
      </c>
      <c r="F87" s="33">
        <f>[2]TAB2!K26</f>
        <v>0</v>
      </c>
      <c r="G87" s="33">
        <f>[2]TAB2!L26</f>
        <v>0</v>
      </c>
      <c r="H87" s="33">
        <f>[2]TAB2!O26</f>
        <v>0</v>
      </c>
      <c r="I87" s="33">
        <f>[2]TAB2!P26</f>
        <v>0</v>
      </c>
      <c r="J87" s="33">
        <f>[2]TAB2!Q26</f>
        <v>0</v>
      </c>
      <c r="K87" s="33">
        <f>[2]TAB2!T26</f>
        <v>0</v>
      </c>
      <c r="L87" s="33">
        <f>[2]TAB2!U26</f>
        <v>0</v>
      </c>
      <c r="M87" s="33">
        <f>[2]TAB2!V26</f>
        <v>0</v>
      </c>
      <c r="N87" s="33">
        <f>[2]TAB2!Y26</f>
        <v>0</v>
      </c>
      <c r="O87" s="33">
        <f>[2]TAB2!Z26</f>
        <v>0</v>
      </c>
      <c r="P87" s="33">
        <f>[2]TAB2!AA26</f>
        <v>0</v>
      </c>
      <c r="Q87" s="33">
        <f>[2]TAB2!AD26</f>
        <v>0</v>
      </c>
      <c r="R87" s="33">
        <f>[2]TAB2!AE26</f>
        <v>0</v>
      </c>
      <c r="S87" s="33">
        <f>[2]TAB2!AF26</f>
        <v>0</v>
      </c>
    </row>
    <row r="88" spans="1:19">
      <c r="A88" s="51"/>
      <c r="B88" s="52"/>
      <c r="C88" s="51"/>
      <c r="D88" s="53" t="s">
        <v>38</v>
      </c>
      <c r="E88" s="54">
        <f t="shared" ref="E88:S88" si="11">SUM(E87)</f>
        <v>0</v>
      </c>
      <c r="F88" s="54">
        <f t="shared" si="11"/>
        <v>0</v>
      </c>
      <c r="G88" s="54">
        <f t="shared" si="11"/>
        <v>0</v>
      </c>
      <c r="H88" s="54">
        <f t="shared" si="11"/>
        <v>0</v>
      </c>
      <c r="I88" s="54">
        <f t="shared" si="11"/>
        <v>0</v>
      </c>
      <c r="J88" s="54">
        <f t="shared" si="11"/>
        <v>0</v>
      </c>
      <c r="K88" s="54">
        <f t="shared" si="11"/>
        <v>0</v>
      </c>
      <c r="L88" s="54">
        <f t="shared" si="11"/>
        <v>0</v>
      </c>
      <c r="M88" s="54">
        <f t="shared" si="11"/>
        <v>0</v>
      </c>
      <c r="N88" s="54">
        <f t="shared" si="11"/>
        <v>0</v>
      </c>
      <c r="O88" s="54">
        <f t="shared" si="11"/>
        <v>0</v>
      </c>
      <c r="P88" s="54">
        <f t="shared" si="11"/>
        <v>0</v>
      </c>
      <c r="Q88" s="54">
        <f t="shared" si="11"/>
        <v>0</v>
      </c>
      <c r="R88" s="54">
        <f t="shared" si="11"/>
        <v>0</v>
      </c>
      <c r="S88" s="54">
        <f t="shared" si="11"/>
        <v>0</v>
      </c>
    </row>
    <row r="89" spans="1:19">
      <c r="A89" s="55"/>
      <c r="B89" s="56"/>
      <c r="C89" s="55"/>
      <c r="D89" s="56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</row>
    <row r="90" spans="1:19" ht="45">
      <c r="A90" s="30">
        <f>[2]TAB2!D27</f>
        <v>7</v>
      </c>
      <c r="B90" s="31" t="str">
        <f>[2]TAB2!E27</f>
        <v>Spese per conto terzi e partite di giro</v>
      </c>
      <c r="C90" s="30">
        <f>[2]TAB2!F27</f>
        <v>701</v>
      </c>
      <c r="D90" s="31" t="str">
        <f>[2]TAB2!G27</f>
        <v>Uscite per partite di giro</v>
      </c>
      <c r="E90" s="33">
        <f>[2]TAB2!J27</f>
        <v>0</v>
      </c>
      <c r="F90" s="33">
        <f>[2]TAB2!K27</f>
        <v>0</v>
      </c>
      <c r="G90" s="33">
        <f>[2]TAB2!L27</f>
        <v>0</v>
      </c>
      <c r="H90" s="33">
        <f>[2]TAB2!O27</f>
        <v>0</v>
      </c>
      <c r="I90" s="33">
        <f>[2]TAB2!P27</f>
        <v>0</v>
      </c>
      <c r="J90" s="33">
        <f>[2]TAB2!Q27</f>
        <v>0</v>
      </c>
      <c r="K90" s="33">
        <f>[2]TAB2!T27</f>
        <v>0</v>
      </c>
      <c r="L90" s="33">
        <f>[2]TAB2!U27</f>
        <v>0</v>
      </c>
      <c r="M90" s="33">
        <f>[2]TAB2!V27</f>
        <v>0</v>
      </c>
      <c r="N90" s="33">
        <f>[2]TAB2!Y27</f>
        <v>0</v>
      </c>
      <c r="O90" s="33">
        <f>[2]TAB2!Z27</f>
        <v>0</v>
      </c>
      <c r="P90" s="33">
        <f>[2]TAB2!AA27</f>
        <v>0</v>
      </c>
      <c r="Q90" s="33">
        <f>[2]TAB2!AD27</f>
        <v>0</v>
      </c>
      <c r="R90" s="33">
        <f>[2]TAB2!AE27</f>
        <v>0</v>
      </c>
      <c r="S90" s="33">
        <f>[2]TAB2!AF27</f>
        <v>0</v>
      </c>
    </row>
    <row r="91" spans="1:19" ht="45">
      <c r="A91" s="30">
        <f>[2]TAB2!D28</f>
        <v>7</v>
      </c>
      <c r="B91" s="31" t="str">
        <f>[2]TAB2!E28</f>
        <v>Spese per conto terzi e partite di giro</v>
      </c>
      <c r="C91" s="30">
        <f>[2]TAB2!F28</f>
        <v>702</v>
      </c>
      <c r="D91" s="31" t="str">
        <f>[2]TAB2!G28</f>
        <v>Uscite per conto terzi</v>
      </c>
      <c r="E91" s="33">
        <f>[2]TAB2!J28</f>
        <v>0</v>
      </c>
      <c r="F91" s="33">
        <f>[2]TAB2!K28</f>
        <v>0</v>
      </c>
      <c r="G91" s="33">
        <f>[2]TAB2!L28</f>
        <v>0</v>
      </c>
      <c r="H91" s="33">
        <f>[2]TAB2!O28</f>
        <v>0</v>
      </c>
      <c r="I91" s="33">
        <f>[2]TAB2!P28</f>
        <v>0</v>
      </c>
      <c r="J91" s="33">
        <f>[2]TAB2!Q28</f>
        <v>0</v>
      </c>
      <c r="K91" s="33">
        <f>[2]TAB2!T28</f>
        <v>0</v>
      </c>
      <c r="L91" s="33">
        <f>[2]TAB2!U28</f>
        <v>0</v>
      </c>
      <c r="M91" s="33">
        <f>[2]TAB2!V28</f>
        <v>0</v>
      </c>
      <c r="N91" s="33">
        <f>[2]TAB2!Y28</f>
        <v>0</v>
      </c>
      <c r="O91" s="33">
        <f>[2]TAB2!Z28</f>
        <v>0</v>
      </c>
      <c r="P91" s="33">
        <f>[2]TAB2!AA28</f>
        <v>0</v>
      </c>
      <c r="Q91" s="33">
        <f>[2]TAB2!AD28</f>
        <v>0</v>
      </c>
      <c r="R91" s="33">
        <f>[2]TAB2!AE28</f>
        <v>0</v>
      </c>
      <c r="S91" s="33">
        <f>[2]TAB2!AF28</f>
        <v>0</v>
      </c>
    </row>
    <row r="92" spans="1:19">
      <c r="A92" s="51"/>
      <c r="B92" s="52"/>
      <c r="C92" s="51"/>
      <c r="D92" s="53" t="s">
        <v>39</v>
      </c>
      <c r="E92" s="54">
        <f t="shared" ref="E92:S92" si="12">SUM(E90:E91)</f>
        <v>0</v>
      </c>
      <c r="F92" s="54">
        <f t="shared" si="12"/>
        <v>0</v>
      </c>
      <c r="G92" s="54">
        <f t="shared" si="12"/>
        <v>0</v>
      </c>
      <c r="H92" s="54">
        <f t="shared" si="12"/>
        <v>0</v>
      </c>
      <c r="I92" s="54">
        <f t="shared" si="12"/>
        <v>0</v>
      </c>
      <c r="J92" s="54">
        <f t="shared" si="12"/>
        <v>0</v>
      </c>
      <c r="K92" s="54">
        <f t="shared" si="12"/>
        <v>0</v>
      </c>
      <c r="L92" s="54">
        <f t="shared" si="12"/>
        <v>0</v>
      </c>
      <c r="M92" s="54">
        <f t="shared" si="12"/>
        <v>0</v>
      </c>
      <c r="N92" s="54">
        <f t="shared" si="12"/>
        <v>0</v>
      </c>
      <c r="O92" s="54">
        <f t="shared" si="12"/>
        <v>0</v>
      </c>
      <c r="P92" s="54">
        <f t="shared" si="12"/>
        <v>0</v>
      </c>
      <c r="Q92" s="54">
        <f t="shared" si="12"/>
        <v>0</v>
      </c>
      <c r="R92" s="54">
        <f t="shared" si="12"/>
        <v>0</v>
      </c>
      <c r="S92" s="54">
        <f t="shared" si="12"/>
        <v>0</v>
      </c>
    </row>
    <row r="93" spans="1:19" s="64" customFormat="1" ht="12.75">
      <c r="A93" s="57"/>
      <c r="B93" s="58"/>
      <c r="C93" s="57"/>
      <c r="D93" s="58" t="s">
        <v>40</v>
      </c>
      <c r="E93" s="59">
        <f t="shared" ref="E93:S93" si="13">E65+E72+E78+E85+E88+E92</f>
        <v>464710.57999999996</v>
      </c>
      <c r="F93" s="59">
        <f t="shared" si="13"/>
        <v>289963.23</v>
      </c>
      <c r="G93" s="59">
        <f t="shared" si="13"/>
        <v>495035.57999999996</v>
      </c>
      <c r="H93" s="60">
        <f t="shared" si="13"/>
        <v>25000</v>
      </c>
      <c r="I93" s="60">
        <f t="shared" si="13"/>
        <v>0</v>
      </c>
      <c r="J93" s="60">
        <f t="shared" si="13"/>
        <v>50000</v>
      </c>
      <c r="K93" s="61">
        <f t="shared" si="13"/>
        <v>728225.38</v>
      </c>
      <c r="L93" s="61">
        <f t="shared" si="13"/>
        <v>424579.16</v>
      </c>
      <c r="M93" s="61">
        <f t="shared" si="13"/>
        <v>576835.19000000006</v>
      </c>
      <c r="N93" s="62">
        <f t="shared" si="13"/>
        <v>5656288.3600000003</v>
      </c>
      <c r="O93" s="62">
        <f t="shared" si="13"/>
        <v>679321.43</v>
      </c>
      <c r="P93" s="62">
        <f t="shared" si="13"/>
        <v>6037383.3600000003</v>
      </c>
      <c r="Q93" s="63">
        <f t="shared" si="13"/>
        <v>1537365.17</v>
      </c>
      <c r="R93" s="63">
        <f t="shared" si="13"/>
        <v>4856784.22</v>
      </c>
      <c r="S93" s="63">
        <f t="shared" si="13"/>
        <v>1274972.43</v>
      </c>
    </row>
    <row r="97" spans="1:19" s="40" customFormat="1" ht="25.5" customHeight="1">
      <c r="E97" s="65">
        <f>[2]TAB3!H$2</f>
        <v>11</v>
      </c>
      <c r="F97" s="77" t="str">
        <f>[2]TAB3!I$2</f>
        <v>Soccorso civile</v>
      </c>
      <c r="G97" s="78"/>
      <c r="H97" s="66">
        <f>[2]TAB3!M$2</f>
        <v>12</v>
      </c>
      <c r="I97" s="84" t="str">
        <f>[2]TAB3!N$2</f>
        <v>Diritti sociali, politiche sociali e famiglia</v>
      </c>
      <c r="J97" s="85"/>
      <c r="K97" s="67">
        <f>[2]TAB3!R$2</f>
        <v>13</v>
      </c>
      <c r="L97" s="86" t="str">
        <f>[2]TAB3!S$2</f>
        <v>Tutela della salute</v>
      </c>
      <c r="M97" s="87"/>
      <c r="N97" s="68">
        <f>[2]TAB3!W$2</f>
        <v>14</v>
      </c>
      <c r="O97" s="88" t="str">
        <f>[2]TAB3!X$2</f>
        <v>Sviluppo economico e competitività</v>
      </c>
      <c r="P97" s="89"/>
      <c r="Q97" s="69">
        <f>[2]TAB3!AB$2</f>
        <v>15</v>
      </c>
      <c r="R97" s="90" t="str">
        <f>[2]TAB3!AC$2</f>
        <v>Politiche per il lavoro e la formazione professionale</v>
      </c>
      <c r="S97" s="91"/>
    </row>
    <row r="98" spans="1:19">
      <c r="A98" s="70"/>
      <c r="B98" s="32"/>
      <c r="C98" s="70"/>
      <c r="D98" s="32"/>
      <c r="E98" s="76" t="s">
        <v>33</v>
      </c>
      <c r="F98" s="76"/>
      <c r="G98" s="83" t="str">
        <f>[2]TAB1!$L$1</f>
        <v>CASSA</v>
      </c>
      <c r="H98" s="76" t="s">
        <v>33</v>
      </c>
      <c r="I98" s="76"/>
      <c r="J98" s="83" t="str">
        <f>[2]TAB1!$L$1</f>
        <v>CASSA</v>
      </c>
      <c r="K98" s="76" t="s">
        <v>33</v>
      </c>
      <c r="L98" s="76"/>
      <c r="M98" s="83" t="str">
        <f>[2]TAB1!$L$1</f>
        <v>CASSA</v>
      </c>
      <c r="N98" s="76" t="s">
        <v>33</v>
      </c>
      <c r="O98" s="76"/>
      <c r="P98" s="83" t="str">
        <f>[2]TAB1!$L$1</f>
        <v>CASSA</v>
      </c>
      <c r="Q98" s="76" t="s">
        <v>33</v>
      </c>
      <c r="R98" s="76"/>
      <c r="S98" s="83" t="str">
        <f>[2]TAB1!$L$1</f>
        <v>CASSA</v>
      </c>
    </row>
    <row r="99" spans="1:19" s="50" customFormat="1">
      <c r="A99" s="75" t="s">
        <v>31</v>
      </c>
      <c r="B99" s="75"/>
      <c r="C99" s="76" t="s">
        <v>32</v>
      </c>
      <c r="D99" s="76"/>
      <c r="E99" s="49" t="str">
        <f>[2]TAB1!$J$1</f>
        <v>Impegni</v>
      </c>
      <c r="F99" s="49" t="str">
        <f>[2]TAB1!$K$1</f>
        <v>FPV</v>
      </c>
      <c r="G99" s="83"/>
      <c r="H99" s="49" t="str">
        <f>[2]TAB1!$J$1</f>
        <v>Impegni</v>
      </c>
      <c r="I99" s="49" t="str">
        <f>[2]TAB1!$K$1</f>
        <v>FPV</v>
      </c>
      <c r="J99" s="83"/>
      <c r="K99" s="49" t="str">
        <f>[2]TAB1!$J$1</f>
        <v>Impegni</v>
      </c>
      <c r="L99" s="49" t="str">
        <f>[2]TAB1!$K$1</f>
        <v>FPV</v>
      </c>
      <c r="M99" s="83"/>
      <c r="N99" s="49" t="str">
        <f>[2]TAB1!$J$1</f>
        <v>Impegni</v>
      </c>
      <c r="O99" s="49" t="str">
        <f>[2]TAB1!$K$1</f>
        <v>FPV</v>
      </c>
      <c r="P99" s="83"/>
      <c r="Q99" s="49" t="str">
        <f>[2]TAB1!$J$1</f>
        <v>Impegni</v>
      </c>
      <c r="R99" s="49" t="str">
        <f>[2]TAB1!$K$1</f>
        <v>FPV</v>
      </c>
      <c r="S99" s="83"/>
    </row>
    <row r="100" spans="1:19" ht="30">
      <c r="A100" s="30">
        <f>[2]TAB3!D2</f>
        <v>1</v>
      </c>
      <c r="B100" s="31" t="str">
        <f>[2]TAB3!E2</f>
        <v>Spese correnti</v>
      </c>
      <c r="C100" s="30">
        <f>[2]TAB3!F2</f>
        <v>101</v>
      </c>
      <c r="D100" s="31" t="str">
        <f>[2]TAB3!G2</f>
        <v>Redditi da lavoro dipendente</v>
      </c>
      <c r="E100" s="33">
        <f>[2]TAB3!J2</f>
        <v>0</v>
      </c>
      <c r="F100" s="33">
        <f>[2]TAB3!K2</f>
        <v>0</v>
      </c>
      <c r="G100" s="33">
        <f>[2]TAB3!L2</f>
        <v>0</v>
      </c>
      <c r="H100" s="33">
        <f>[2]TAB3!O2</f>
        <v>425571.22</v>
      </c>
      <c r="I100" s="33">
        <f>[2]TAB3!P2</f>
        <v>423.13</v>
      </c>
      <c r="J100" s="33">
        <f>[2]TAB3!Q2</f>
        <v>425202.27</v>
      </c>
      <c r="K100" s="33">
        <f>[2]TAB3!T2</f>
        <v>0</v>
      </c>
      <c r="L100" s="33">
        <f>[2]TAB3!U2</f>
        <v>0</v>
      </c>
      <c r="M100" s="33">
        <f>[2]TAB3!V2</f>
        <v>0</v>
      </c>
      <c r="N100" s="33">
        <f>[2]TAB3!Y2</f>
        <v>0</v>
      </c>
      <c r="O100" s="33">
        <f>[2]TAB3!Z2</f>
        <v>0</v>
      </c>
      <c r="P100" s="33">
        <f>[2]TAB3!AA2</f>
        <v>0</v>
      </c>
      <c r="Q100" s="33">
        <f>[2]TAB3!AD2</f>
        <v>3900</v>
      </c>
      <c r="R100" s="33">
        <f>[2]TAB3!AE2</f>
        <v>55</v>
      </c>
      <c r="S100" s="33">
        <f>[2]TAB3!AF2</f>
        <v>3941</v>
      </c>
    </row>
    <row r="101" spans="1:19" ht="30">
      <c r="A101" s="30">
        <f>[2]TAB3!D3</f>
        <v>1</v>
      </c>
      <c r="B101" s="31" t="str">
        <f>[2]TAB3!E3</f>
        <v>Spese correnti</v>
      </c>
      <c r="C101" s="30">
        <f>[2]TAB3!F3</f>
        <v>102</v>
      </c>
      <c r="D101" s="31" t="str">
        <f>[2]TAB3!G3</f>
        <v>Imposte e tasse a carico dell'ente</v>
      </c>
      <c r="E101" s="33">
        <f>[2]TAB3!J3</f>
        <v>0</v>
      </c>
      <c r="F101" s="33">
        <f>[2]TAB3!K3</f>
        <v>0</v>
      </c>
      <c r="G101" s="33">
        <f>[2]TAB3!L3</f>
        <v>0</v>
      </c>
      <c r="H101" s="33">
        <f>[2]TAB3!O3</f>
        <v>40023.46</v>
      </c>
      <c r="I101" s="33">
        <f>[2]TAB3!P3</f>
        <v>0</v>
      </c>
      <c r="J101" s="33">
        <f>[2]TAB3!Q3</f>
        <v>43624.47</v>
      </c>
      <c r="K101" s="33">
        <f>[2]TAB3!T3</f>
        <v>0</v>
      </c>
      <c r="L101" s="33">
        <f>[2]TAB3!U3</f>
        <v>0</v>
      </c>
      <c r="M101" s="33">
        <f>[2]TAB3!V3</f>
        <v>0</v>
      </c>
      <c r="N101" s="33">
        <f>[2]TAB3!Y3</f>
        <v>0</v>
      </c>
      <c r="O101" s="33">
        <f>[2]TAB3!Z3</f>
        <v>0</v>
      </c>
      <c r="P101" s="33">
        <f>[2]TAB3!AA3</f>
        <v>0</v>
      </c>
      <c r="Q101" s="33">
        <f>[2]TAB3!AD3</f>
        <v>0</v>
      </c>
      <c r="R101" s="33">
        <f>[2]TAB3!AE3</f>
        <v>0</v>
      </c>
      <c r="S101" s="33">
        <f>[2]TAB3!AF3</f>
        <v>0</v>
      </c>
    </row>
    <row r="102" spans="1:19" ht="30">
      <c r="A102" s="30">
        <f>[2]TAB3!D4</f>
        <v>1</v>
      </c>
      <c r="B102" s="31" t="str">
        <f>[2]TAB3!E4</f>
        <v>Spese correnti</v>
      </c>
      <c r="C102" s="30">
        <f>[2]TAB3!F4</f>
        <v>103</v>
      </c>
      <c r="D102" s="31" t="str">
        <f>[2]TAB3!G4</f>
        <v>Acquisto di beni e servizi</v>
      </c>
      <c r="E102" s="33">
        <f>[2]TAB3!J4</f>
        <v>0</v>
      </c>
      <c r="F102" s="33">
        <f>[2]TAB3!K4</f>
        <v>0</v>
      </c>
      <c r="G102" s="33">
        <f>[2]TAB3!L4</f>
        <v>0</v>
      </c>
      <c r="H102" s="33">
        <f>[2]TAB3!O4</f>
        <v>1252807.6000000001</v>
      </c>
      <c r="I102" s="33">
        <f>[2]TAB3!P4</f>
        <v>27877.23</v>
      </c>
      <c r="J102" s="33">
        <f>[2]TAB3!Q4</f>
        <v>1375182.07</v>
      </c>
      <c r="K102" s="33">
        <f>[2]TAB3!T4</f>
        <v>0</v>
      </c>
      <c r="L102" s="33">
        <f>[2]TAB3!U4</f>
        <v>0</v>
      </c>
      <c r="M102" s="33">
        <f>[2]TAB3!V4</f>
        <v>0</v>
      </c>
      <c r="N102" s="33">
        <f>[2]TAB3!Y4</f>
        <v>15003.56</v>
      </c>
      <c r="O102" s="33">
        <f>[2]TAB3!Z4</f>
        <v>0</v>
      </c>
      <c r="P102" s="33">
        <f>[2]TAB3!AA4</f>
        <v>15860</v>
      </c>
      <c r="Q102" s="33">
        <f>[2]TAB3!AD4</f>
        <v>0</v>
      </c>
      <c r="R102" s="33">
        <f>[2]TAB3!AE4</f>
        <v>15000</v>
      </c>
      <c r="S102" s="33">
        <f>[2]TAB3!AF4</f>
        <v>0</v>
      </c>
    </row>
    <row r="103" spans="1:19" ht="30">
      <c r="A103" s="30">
        <f>[2]TAB3!D5</f>
        <v>1</v>
      </c>
      <c r="B103" s="31" t="str">
        <f>[2]TAB3!E5</f>
        <v>Spese correnti</v>
      </c>
      <c r="C103" s="30">
        <f>[2]TAB3!F5</f>
        <v>104</v>
      </c>
      <c r="D103" s="31" t="str">
        <f>[2]TAB3!G5</f>
        <v>Trasferimenti correnti</v>
      </c>
      <c r="E103" s="33">
        <f>[2]TAB3!J5</f>
        <v>3500</v>
      </c>
      <c r="F103" s="33">
        <f>[2]TAB3!K5</f>
        <v>0</v>
      </c>
      <c r="G103" s="33">
        <f>[2]TAB3!L5</f>
        <v>3500</v>
      </c>
      <c r="H103" s="33">
        <f>[2]TAB3!O5</f>
        <v>3892362.2</v>
      </c>
      <c r="I103" s="33">
        <f>[2]TAB3!P5</f>
        <v>716980</v>
      </c>
      <c r="J103" s="33">
        <f>[2]TAB3!Q5</f>
        <v>3728296.8</v>
      </c>
      <c r="K103" s="33">
        <f>[2]TAB3!T5</f>
        <v>0</v>
      </c>
      <c r="L103" s="33">
        <f>[2]TAB3!U5</f>
        <v>0</v>
      </c>
      <c r="M103" s="33">
        <f>[2]TAB3!V5</f>
        <v>0</v>
      </c>
      <c r="N103" s="33">
        <f>[2]TAB3!Y5</f>
        <v>1572</v>
      </c>
      <c r="O103" s="33">
        <f>[2]TAB3!Z5</f>
        <v>0</v>
      </c>
      <c r="P103" s="33">
        <f>[2]TAB3!AA5</f>
        <v>1572</v>
      </c>
      <c r="Q103" s="33">
        <f>[2]TAB3!AD5</f>
        <v>0</v>
      </c>
      <c r="R103" s="33">
        <f>[2]TAB3!AE5</f>
        <v>0</v>
      </c>
      <c r="S103" s="33">
        <f>[2]TAB3!AF5</f>
        <v>0</v>
      </c>
    </row>
    <row r="104" spans="1:19" ht="45">
      <c r="A104" s="30">
        <f>[2]TAB3!D6</f>
        <v>1</v>
      </c>
      <c r="B104" s="31" t="str">
        <f>[2]TAB3!E6</f>
        <v>Spese correnti</v>
      </c>
      <c r="C104" s="30">
        <f>[2]TAB3!F6</f>
        <v>105</v>
      </c>
      <c r="D104" s="31" t="str">
        <f>[2]TAB3!G6</f>
        <v>Trasferimenti di tributi (solo per le Regioni)</v>
      </c>
      <c r="E104" s="33">
        <f>[2]TAB3!J6</f>
        <v>0</v>
      </c>
      <c r="F104" s="33">
        <f>[2]TAB3!K6</f>
        <v>0</v>
      </c>
      <c r="G104" s="33">
        <f>[2]TAB3!L6</f>
        <v>0</v>
      </c>
      <c r="H104" s="33">
        <f>[2]TAB3!O6</f>
        <v>0</v>
      </c>
      <c r="I104" s="33">
        <f>[2]TAB3!P6</f>
        <v>0</v>
      </c>
      <c r="J104" s="33">
        <f>[2]TAB3!Q6</f>
        <v>0</v>
      </c>
      <c r="K104" s="33">
        <f>[2]TAB3!T6</f>
        <v>0</v>
      </c>
      <c r="L104" s="33">
        <f>[2]TAB3!U6</f>
        <v>0</v>
      </c>
      <c r="M104" s="33">
        <f>[2]TAB3!V6</f>
        <v>0</v>
      </c>
      <c r="N104" s="33">
        <f>[2]TAB3!Y6</f>
        <v>0</v>
      </c>
      <c r="O104" s="33">
        <f>[2]TAB3!Z6</f>
        <v>0</v>
      </c>
      <c r="P104" s="33">
        <f>[2]TAB3!AA6</f>
        <v>0</v>
      </c>
      <c r="Q104" s="33">
        <f>[2]TAB3!AD6</f>
        <v>0</v>
      </c>
      <c r="R104" s="33">
        <f>[2]TAB3!AE6</f>
        <v>0</v>
      </c>
      <c r="S104" s="33">
        <f>[2]TAB3!AF6</f>
        <v>0</v>
      </c>
    </row>
    <row r="105" spans="1:19" ht="30">
      <c r="A105" s="30">
        <f>[2]TAB3!D7</f>
        <v>1</v>
      </c>
      <c r="B105" s="31" t="str">
        <f>[2]TAB3!E7</f>
        <v>Spese correnti</v>
      </c>
      <c r="C105" s="30">
        <f>[2]TAB3!F7</f>
        <v>106</v>
      </c>
      <c r="D105" s="31" t="str">
        <f>[2]TAB3!G7</f>
        <v>Fondi perequativi (solo per le Regioni)</v>
      </c>
      <c r="E105" s="33">
        <f>[2]TAB3!J7</f>
        <v>0</v>
      </c>
      <c r="F105" s="33">
        <f>[2]TAB3!K7</f>
        <v>0</v>
      </c>
      <c r="G105" s="33">
        <f>[2]TAB3!L7</f>
        <v>0</v>
      </c>
      <c r="H105" s="33">
        <f>[2]TAB3!O7</f>
        <v>0</v>
      </c>
      <c r="I105" s="33">
        <f>[2]TAB3!P7</f>
        <v>0</v>
      </c>
      <c r="J105" s="33">
        <f>[2]TAB3!Q7</f>
        <v>0</v>
      </c>
      <c r="K105" s="33">
        <f>[2]TAB3!T7</f>
        <v>0</v>
      </c>
      <c r="L105" s="33">
        <f>[2]TAB3!U7</f>
        <v>0</v>
      </c>
      <c r="M105" s="33">
        <f>[2]TAB3!V7</f>
        <v>0</v>
      </c>
      <c r="N105" s="33">
        <f>[2]TAB3!Y7</f>
        <v>0</v>
      </c>
      <c r="O105" s="33">
        <f>[2]TAB3!Z7</f>
        <v>0</v>
      </c>
      <c r="P105" s="33">
        <f>[2]TAB3!AA7</f>
        <v>0</v>
      </c>
      <c r="Q105" s="33">
        <f>[2]TAB3!AD7</f>
        <v>0</v>
      </c>
      <c r="R105" s="33">
        <f>[2]TAB3!AE7</f>
        <v>0</v>
      </c>
      <c r="S105" s="33">
        <f>[2]TAB3!AF7</f>
        <v>0</v>
      </c>
    </row>
    <row r="106" spans="1:19" ht="30">
      <c r="A106" s="30">
        <f>[2]TAB3!D8</f>
        <v>1</v>
      </c>
      <c r="B106" s="31" t="str">
        <f>[2]TAB3!E8</f>
        <v>Spese correnti</v>
      </c>
      <c r="C106" s="30">
        <f>[2]TAB3!F8</f>
        <v>107</v>
      </c>
      <c r="D106" s="31" t="str">
        <f>[2]TAB3!G8</f>
        <v>Interessi passivi</v>
      </c>
      <c r="E106" s="33">
        <f>[2]TAB3!J8</f>
        <v>0</v>
      </c>
      <c r="F106" s="33">
        <f>[2]TAB3!K8</f>
        <v>0</v>
      </c>
      <c r="G106" s="33">
        <f>[2]TAB3!L8</f>
        <v>0</v>
      </c>
      <c r="H106" s="33">
        <f>[2]TAB3!O8</f>
        <v>0</v>
      </c>
      <c r="I106" s="33">
        <f>[2]TAB3!P8</f>
        <v>0</v>
      </c>
      <c r="J106" s="33">
        <f>[2]TAB3!Q8</f>
        <v>0</v>
      </c>
      <c r="K106" s="33">
        <f>[2]TAB3!T8</f>
        <v>0</v>
      </c>
      <c r="L106" s="33">
        <f>[2]TAB3!U8</f>
        <v>0</v>
      </c>
      <c r="M106" s="33">
        <f>[2]TAB3!V8</f>
        <v>0</v>
      </c>
      <c r="N106" s="33">
        <f>[2]TAB3!Y8</f>
        <v>0</v>
      </c>
      <c r="O106" s="33">
        <f>[2]TAB3!Z8</f>
        <v>0</v>
      </c>
      <c r="P106" s="33">
        <f>[2]TAB3!AA8</f>
        <v>0</v>
      </c>
      <c r="Q106" s="33">
        <f>[2]TAB3!AD8</f>
        <v>0</v>
      </c>
      <c r="R106" s="33">
        <f>[2]TAB3!AE8</f>
        <v>0</v>
      </c>
      <c r="S106" s="33">
        <f>[2]TAB3!AF8</f>
        <v>0</v>
      </c>
    </row>
    <row r="107" spans="1:19" ht="30">
      <c r="A107" s="30">
        <f>[2]TAB3!D9</f>
        <v>1</v>
      </c>
      <c r="B107" s="31" t="str">
        <f>[2]TAB3!E9</f>
        <v>Spese correnti</v>
      </c>
      <c r="C107" s="30">
        <f>[2]TAB3!F9</f>
        <v>108</v>
      </c>
      <c r="D107" s="31" t="str">
        <f>[2]TAB3!G9</f>
        <v>Altre spese per redditi da capitale</v>
      </c>
      <c r="E107" s="33">
        <f>[2]TAB3!J9</f>
        <v>0</v>
      </c>
      <c r="F107" s="33">
        <f>[2]TAB3!K9</f>
        <v>0</v>
      </c>
      <c r="G107" s="33">
        <f>[2]TAB3!L9</f>
        <v>0</v>
      </c>
      <c r="H107" s="33">
        <f>[2]TAB3!O9</f>
        <v>0</v>
      </c>
      <c r="I107" s="33">
        <f>[2]TAB3!P9</f>
        <v>0</v>
      </c>
      <c r="J107" s="33">
        <f>[2]TAB3!Q9</f>
        <v>0</v>
      </c>
      <c r="K107" s="33">
        <f>[2]TAB3!T9</f>
        <v>0</v>
      </c>
      <c r="L107" s="33">
        <f>[2]TAB3!U9</f>
        <v>0</v>
      </c>
      <c r="M107" s="33">
        <f>[2]TAB3!V9</f>
        <v>0</v>
      </c>
      <c r="N107" s="33">
        <f>[2]TAB3!Y9</f>
        <v>0</v>
      </c>
      <c r="O107" s="33">
        <f>[2]TAB3!Z9</f>
        <v>0</v>
      </c>
      <c r="P107" s="33">
        <f>[2]TAB3!AA9</f>
        <v>0</v>
      </c>
      <c r="Q107" s="33">
        <f>[2]TAB3!AD9</f>
        <v>0</v>
      </c>
      <c r="R107" s="33">
        <f>[2]TAB3!AE9</f>
        <v>0</v>
      </c>
      <c r="S107" s="33">
        <f>[2]TAB3!AF9</f>
        <v>0</v>
      </c>
    </row>
    <row r="108" spans="1:19" ht="45">
      <c r="A108" s="30">
        <f>[2]TAB3!D10</f>
        <v>1</v>
      </c>
      <c r="B108" s="31" t="str">
        <f>[2]TAB3!E10</f>
        <v>Spese correnti</v>
      </c>
      <c r="C108" s="30">
        <f>[2]TAB3!F10</f>
        <v>109</v>
      </c>
      <c r="D108" s="31" t="str">
        <f>[2]TAB3!G10</f>
        <v>Rimborsi e poste correttive delle entrate</v>
      </c>
      <c r="E108" s="33">
        <f>[2]TAB3!J10</f>
        <v>0</v>
      </c>
      <c r="F108" s="33">
        <f>[2]TAB3!K10</f>
        <v>0</v>
      </c>
      <c r="G108" s="33">
        <f>[2]TAB3!L10</f>
        <v>0</v>
      </c>
      <c r="H108" s="33">
        <f>[2]TAB3!O10</f>
        <v>0</v>
      </c>
      <c r="I108" s="33">
        <f>[2]TAB3!P10</f>
        <v>0</v>
      </c>
      <c r="J108" s="33">
        <f>[2]TAB3!Q10</f>
        <v>0</v>
      </c>
      <c r="K108" s="33">
        <f>[2]TAB3!T10</f>
        <v>0</v>
      </c>
      <c r="L108" s="33">
        <f>[2]TAB3!U10</f>
        <v>0</v>
      </c>
      <c r="M108" s="33">
        <f>[2]TAB3!V10</f>
        <v>0</v>
      </c>
      <c r="N108" s="33">
        <f>[2]TAB3!Y10</f>
        <v>0</v>
      </c>
      <c r="O108" s="33">
        <f>[2]TAB3!Z10</f>
        <v>0</v>
      </c>
      <c r="P108" s="33">
        <f>[2]TAB3!AA10</f>
        <v>0</v>
      </c>
      <c r="Q108" s="33">
        <f>[2]TAB3!AD10</f>
        <v>0</v>
      </c>
      <c r="R108" s="33">
        <f>[2]TAB3!AE10</f>
        <v>0</v>
      </c>
      <c r="S108" s="33">
        <f>[2]TAB3!AF10</f>
        <v>0</v>
      </c>
    </row>
    <row r="109" spans="1:19" ht="30">
      <c r="A109" s="30">
        <f>[2]TAB3!D11</f>
        <v>1</v>
      </c>
      <c r="B109" s="31" t="str">
        <f>[2]TAB3!E11</f>
        <v>Spese correnti</v>
      </c>
      <c r="C109" s="30">
        <f>[2]TAB3!F11</f>
        <v>110</v>
      </c>
      <c r="D109" s="31" t="str">
        <f>[2]TAB3!G11</f>
        <v>Altre spese correnti</v>
      </c>
      <c r="E109" s="33">
        <f>[2]TAB3!J11</f>
        <v>0</v>
      </c>
      <c r="F109" s="33">
        <f>[2]TAB3!K11</f>
        <v>0</v>
      </c>
      <c r="G109" s="33">
        <f>[2]TAB3!L11</f>
        <v>0</v>
      </c>
      <c r="H109" s="33">
        <f>[2]TAB3!O11</f>
        <v>26820</v>
      </c>
      <c r="I109" s="33">
        <f>[2]TAB3!P11</f>
        <v>0</v>
      </c>
      <c r="J109" s="33">
        <f>[2]TAB3!Q11</f>
        <v>13002.08</v>
      </c>
      <c r="K109" s="33">
        <f>[2]TAB3!T11</f>
        <v>0</v>
      </c>
      <c r="L109" s="33">
        <f>[2]TAB3!U11</f>
        <v>0</v>
      </c>
      <c r="M109" s="33">
        <f>[2]TAB3!V11</f>
        <v>0</v>
      </c>
      <c r="N109" s="33">
        <f>[2]TAB3!Y11</f>
        <v>0</v>
      </c>
      <c r="O109" s="33">
        <f>[2]TAB3!Z11</f>
        <v>0</v>
      </c>
      <c r="P109" s="33">
        <f>[2]TAB3!AA11</f>
        <v>0</v>
      </c>
      <c r="Q109" s="33">
        <f>[2]TAB3!AD11</f>
        <v>0</v>
      </c>
      <c r="R109" s="33">
        <f>[2]TAB3!AE11</f>
        <v>0</v>
      </c>
      <c r="S109" s="33">
        <f>[2]TAB3!AF11</f>
        <v>0</v>
      </c>
    </row>
    <row r="110" spans="1:19">
      <c r="A110" s="51"/>
      <c r="B110" s="52"/>
      <c r="C110" s="51"/>
      <c r="D110" s="53" t="s">
        <v>34</v>
      </c>
      <c r="E110" s="54">
        <f t="shared" ref="E110:S110" si="14">SUM(E100:E109)</f>
        <v>3500</v>
      </c>
      <c r="F110" s="54">
        <f t="shared" si="14"/>
        <v>0</v>
      </c>
      <c r="G110" s="54">
        <f t="shared" si="14"/>
        <v>3500</v>
      </c>
      <c r="H110" s="54">
        <f t="shared" si="14"/>
        <v>5637584.4800000004</v>
      </c>
      <c r="I110" s="54">
        <f t="shared" si="14"/>
        <v>745280.36</v>
      </c>
      <c r="J110" s="54">
        <f t="shared" si="14"/>
        <v>5585307.6899999995</v>
      </c>
      <c r="K110" s="54">
        <f t="shared" si="14"/>
        <v>0</v>
      </c>
      <c r="L110" s="54">
        <f t="shared" si="14"/>
        <v>0</v>
      </c>
      <c r="M110" s="54">
        <f t="shared" si="14"/>
        <v>0</v>
      </c>
      <c r="N110" s="54">
        <f t="shared" si="14"/>
        <v>16575.559999999998</v>
      </c>
      <c r="O110" s="54">
        <f t="shared" si="14"/>
        <v>0</v>
      </c>
      <c r="P110" s="54">
        <f t="shared" si="14"/>
        <v>17432</v>
      </c>
      <c r="Q110" s="54">
        <f t="shared" si="14"/>
        <v>3900</v>
      </c>
      <c r="R110" s="54">
        <f t="shared" si="14"/>
        <v>15055</v>
      </c>
      <c r="S110" s="54">
        <f t="shared" si="14"/>
        <v>3941</v>
      </c>
    </row>
    <row r="111" spans="1:19">
      <c r="A111" s="55"/>
      <c r="B111" s="56"/>
      <c r="C111" s="55"/>
      <c r="D111" s="56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</row>
    <row r="112" spans="1:19" ht="45">
      <c r="A112" s="30">
        <f>[2]TAB3!D12</f>
        <v>2</v>
      </c>
      <c r="B112" s="31" t="str">
        <f>[2]TAB3!E12</f>
        <v>Spese in conto capitale</v>
      </c>
      <c r="C112" s="30">
        <f>[2]TAB3!F12</f>
        <v>201</v>
      </c>
      <c r="D112" s="31" t="str">
        <f>[2]TAB3!G12</f>
        <v>Tributi in conto capitale a carico dell'ente</v>
      </c>
      <c r="E112" s="33">
        <f>[2]TAB3!J12</f>
        <v>0</v>
      </c>
      <c r="F112" s="33">
        <f>[2]TAB3!K12</f>
        <v>0</v>
      </c>
      <c r="G112" s="33">
        <f>[2]TAB3!L12</f>
        <v>0</v>
      </c>
      <c r="H112" s="33">
        <f>[2]TAB3!O12</f>
        <v>0</v>
      </c>
      <c r="I112" s="33">
        <f>[2]TAB3!P12</f>
        <v>0</v>
      </c>
      <c r="J112" s="33">
        <f>[2]TAB3!Q12</f>
        <v>0</v>
      </c>
      <c r="K112" s="33">
        <f>[2]TAB3!T12</f>
        <v>0</v>
      </c>
      <c r="L112" s="33">
        <f>[2]TAB3!U12</f>
        <v>0</v>
      </c>
      <c r="M112" s="33">
        <f>[2]TAB3!V12</f>
        <v>0</v>
      </c>
      <c r="N112" s="33">
        <f>[2]TAB3!Y12</f>
        <v>0</v>
      </c>
      <c r="O112" s="33">
        <f>[2]TAB3!Z12</f>
        <v>0</v>
      </c>
      <c r="P112" s="33">
        <f>[2]TAB3!AA12</f>
        <v>0</v>
      </c>
      <c r="Q112" s="33">
        <f>[2]TAB3!AD12</f>
        <v>0</v>
      </c>
      <c r="R112" s="33">
        <f>[2]TAB3!AE12</f>
        <v>0</v>
      </c>
      <c r="S112" s="33">
        <f>[2]TAB3!AF12</f>
        <v>0</v>
      </c>
    </row>
    <row r="113" spans="1:19" ht="45">
      <c r="A113" s="30">
        <f>[2]TAB3!D13</f>
        <v>2</v>
      </c>
      <c r="B113" s="31" t="str">
        <f>[2]TAB3!E13</f>
        <v>Spese in conto capitale</v>
      </c>
      <c r="C113" s="30">
        <f>[2]TAB3!F13</f>
        <v>202</v>
      </c>
      <c r="D113" s="31" t="str">
        <f>[2]TAB3!G13</f>
        <v>Investimenti fissi lordi e acquisto di terreni</v>
      </c>
      <c r="E113" s="33">
        <f>[2]TAB3!J13</f>
        <v>0</v>
      </c>
      <c r="F113" s="33">
        <f>[2]TAB3!K13</f>
        <v>0</v>
      </c>
      <c r="G113" s="33">
        <f>[2]TAB3!L13</f>
        <v>0</v>
      </c>
      <c r="H113" s="33">
        <f>[2]TAB3!O13</f>
        <v>270520.56</v>
      </c>
      <c r="I113" s="33">
        <f>[2]TAB3!P13</f>
        <v>103147.79</v>
      </c>
      <c r="J113" s="33">
        <f>[2]TAB3!Q13</f>
        <v>171379.15</v>
      </c>
      <c r="K113" s="33">
        <f>[2]TAB3!T13</f>
        <v>0</v>
      </c>
      <c r="L113" s="33">
        <f>[2]TAB3!U13</f>
        <v>0</v>
      </c>
      <c r="M113" s="33">
        <f>[2]TAB3!V13</f>
        <v>0</v>
      </c>
      <c r="N113" s="33">
        <f>[2]TAB3!Y13</f>
        <v>81033.570000000007</v>
      </c>
      <c r="O113" s="33">
        <f>[2]TAB3!Z13</f>
        <v>4714.78</v>
      </c>
      <c r="P113" s="33">
        <f>[2]TAB3!AA13</f>
        <v>86294.88</v>
      </c>
      <c r="Q113" s="33">
        <f>[2]TAB3!AD13</f>
        <v>0</v>
      </c>
      <c r="R113" s="33">
        <f>[2]TAB3!AE13</f>
        <v>0</v>
      </c>
      <c r="S113" s="33">
        <f>[2]TAB3!AF13</f>
        <v>0</v>
      </c>
    </row>
    <row r="114" spans="1:19" ht="30">
      <c r="A114" s="30">
        <f>[2]TAB3!D14</f>
        <v>2</v>
      </c>
      <c r="B114" s="31" t="str">
        <f>[2]TAB3!E14</f>
        <v>Spese in conto capitale</v>
      </c>
      <c r="C114" s="30">
        <f>[2]TAB3!F14</f>
        <v>203</v>
      </c>
      <c r="D114" s="31" t="str">
        <f>[2]TAB3!G14</f>
        <v>Contributi agli investimenti</v>
      </c>
      <c r="E114" s="33">
        <f>[2]TAB3!J14</f>
        <v>0</v>
      </c>
      <c r="F114" s="33">
        <f>[2]TAB3!K14</f>
        <v>0</v>
      </c>
      <c r="G114" s="33">
        <f>[2]TAB3!L14</f>
        <v>0</v>
      </c>
      <c r="H114" s="33">
        <f>[2]TAB3!O14</f>
        <v>0</v>
      </c>
      <c r="I114" s="33">
        <f>[2]TAB3!P14</f>
        <v>0</v>
      </c>
      <c r="J114" s="33">
        <f>[2]TAB3!Q14</f>
        <v>0</v>
      </c>
      <c r="K114" s="33">
        <f>[2]TAB3!T14</f>
        <v>0</v>
      </c>
      <c r="L114" s="33">
        <f>[2]TAB3!U14</f>
        <v>0</v>
      </c>
      <c r="M114" s="33">
        <f>[2]TAB3!V14</f>
        <v>0</v>
      </c>
      <c r="N114" s="33">
        <f>[2]TAB3!Y14</f>
        <v>0</v>
      </c>
      <c r="O114" s="33">
        <f>[2]TAB3!Z14</f>
        <v>0</v>
      </c>
      <c r="P114" s="33">
        <f>[2]TAB3!AA14</f>
        <v>0</v>
      </c>
      <c r="Q114" s="33">
        <f>[2]TAB3!AD14</f>
        <v>20000</v>
      </c>
      <c r="R114" s="33">
        <f>[2]TAB3!AE14</f>
        <v>18000</v>
      </c>
      <c r="S114" s="33">
        <f>[2]TAB3!AF14</f>
        <v>0</v>
      </c>
    </row>
    <row r="115" spans="1:19" ht="30">
      <c r="A115" s="30">
        <f>[2]TAB3!D15</f>
        <v>2</v>
      </c>
      <c r="B115" s="31" t="str">
        <f>[2]TAB3!E15</f>
        <v>Spese in conto capitale</v>
      </c>
      <c r="C115" s="30">
        <f>[2]TAB3!F15</f>
        <v>204</v>
      </c>
      <c r="D115" s="31" t="str">
        <f>[2]TAB3!G15</f>
        <v>Altri trasferimenti in conto capitale</v>
      </c>
      <c r="E115" s="33">
        <f>[2]TAB3!J15</f>
        <v>0</v>
      </c>
      <c r="F115" s="33">
        <f>[2]TAB3!K15</f>
        <v>0</v>
      </c>
      <c r="G115" s="33">
        <f>[2]TAB3!L15</f>
        <v>0</v>
      </c>
      <c r="H115" s="33">
        <f>[2]TAB3!O15</f>
        <v>0</v>
      </c>
      <c r="I115" s="33">
        <f>[2]TAB3!P15</f>
        <v>0</v>
      </c>
      <c r="J115" s="33">
        <f>[2]TAB3!Q15</f>
        <v>0</v>
      </c>
      <c r="K115" s="33">
        <f>[2]TAB3!T15</f>
        <v>0</v>
      </c>
      <c r="L115" s="33">
        <f>[2]TAB3!U15</f>
        <v>0</v>
      </c>
      <c r="M115" s="33">
        <f>[2]TAB3!V15</f>
        <v>0</v>
      </c>
      <c r="N115" s="33">
        <f>[2]TAB3!Y15</f>
        <v>0</v>
      </c>
      <c r="O115" s="33">
        <f>[2]TAB3!Z15</f>
        <v>0</v>
      </c>
      <c r="P115" s="33">
        <f>[2]TAB3!AA15</f>
        <v>0</v>
      </c>
      <c r="Q115" s="33">
        <f>[2]TAB3!AD15</f>
        <v>0</v>
      </c>
      <c r="R115" s="33">
        <f>[2]TAB3!AE15</f>
        <v>0</v>
      </c>
      <c r="S115" s="33">
        <f>[2]TAB3!AF15</f>
        <v>0</v>
      </c>
    </row>
    <row r="116" spans="1:19" ht="30">
      <c r="A116" s="30">
        <f>[2]TAB3!D16</f>
        <v>2</v>
      </c>
      <c r="B116" s="31" t="str">
        <f>[2]TAB3!E16</f>
        <v>Spese in conto capitale</v>
      </c>
      <c r="C116" s="30">
        <f>[2]TAB3!F16</f>
        <v>205</v>
      </c>
      <c r="D116" s="31" t="str">
        <f>[2]TAB3!G16</f>
        <v>Altre spese in conto capitale</v>
      </c>
      <c r="E116" s="33">
        <f>[2]TAB3!J16</f>
        <v>0</v>
      </c>
      <c r="F116" s="33">
        <f>[2]TAB3!K16</f>
        <v>0</v>
      </c>
      <c r="G116" s="33">
        <f>[2]TAB3!L16</f>
        <v>0</v>
      </c>
      <c r="H116" s="33">
        <f>[2]TAB3!O16</f>
        <v>0</v>
      </c>
      <c r="I116" s="33">
        <f>[2]TAB3!P16</f>
        <v>0</v>
      </c>
      <c r="J116" s="33">
        <f>[2]TAB3!Q16</f>
        <v>0</v>
      </c>
      <c r="K116" s="33">
        <f>[2]TAB3!T16</f>
        <v>0</v>
      </c>
      <c r="L116" s="33">
        <f>[2]TAB3!U16</f>
        <v>0</v>
      </c>
      <c r="M116" s="33">
        <f>[2]TAB3!V16</f>
        <v>0</v>
      </c>
      <c r="N116" s="33">
        <f>[2]TAB3!Y16</f>
        <v>0</v>
      </c>
      <c r="O116" s="33">
        <f>[2]TAB3!Z16</f>
        <v>0</v>
      </c>
      <c r="P116" s="33">
        <f>[2]TAB3!AA16</f>
        <v>0</v>
      </c>
      <c r="Q116" s="33">
        <f>[2]TAB3!AD16</f>
        <v>0</v>
      </c>
      <c r="R116" s="33">
        <f>[2]TAB3!AE16</f>
        <v>0</v>
      </c>
      <c r="S116" s="33">
        <f>[2]TAB3!AF16</f>
        <v>0</v>
      </c>
    </row>
    <row r="117" spans="1:19">
      <c r="A117" s="51"/>
      <c r="B117" s="52"/>
      <c r="C117" s="51"/>
      <c r="D117" s="53" t="s">
        <v>35</v>
      </c>
      <c r="E117" s="54">
        <f t="shared" ref="E117:S117" si="15">SUM(E112:E116)</f>
        <v>0</v>
      </c>
      <c r="F117" s="54">
        <f t="shared" si="15"/>
        <v>0</v>
      </c>
      <c r="G117" s="54">
        <f t="shared" si="15"/>
        <v>0</v>
      </c>
      <c r="H117" s="54">
        <f t="shared" si="15"/>
        <v>270520.56</v>
      </c>
      <c r="I117" s="54">
        <f t="shared" si="15"/>
        <v>103147.79</v>
      </c>
      <c r="J117" s="54">
        <f t="shared" si="15"/>
        <v>171379.15</v>
      </c>
      <c r="K117" s="54">
        <f t="shared" si="15"/>
        <v>0</v>
      </c>
      <c r="L117" s="54">
        <f t="shared" si="15"/>
        <v>0</v>
      </c>
      <c r="M117" s="54">
        <f t="shared" si="15"/>
        <v>0</v>
      </c>
      <c r="N117" s="54">
        <f t="shared" si="15"/>
        <v>81033.570000000007</v>
      </c>
      <c r="O117" s="54">
        <f t="shared" si="15"/>
        <v>4714.78</v>
      </c>
      <c r="P117" s="54">
        <f t="shared" si="15"/>
        <v>86294.88</v>
      </c>
      <c r="Q117" s="54">
        <f t="shared" si="15"/>
        <v>20000</v>
      </c>
      <c r="R117" s="54">
        <f t="shared" si="15"/>
        <v>18000</v>
      </c>
      <c r="S117" s="54">
        <f t="shared" si="15"/>
        <v>0</v>
      </c>
    </row>
    <row r="118" spans="1:19">
      <c r="A118" s="55"/>
      <c r="B118" s="56"/>
      <c r="C118" s="55"/>
      <c r="D118" s="56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</row>
    <row r="119" spans="1:19" ht="60">
      <c r="A119" s="30">
        <f>[2]TAB3!D17</f>
        <v>3</v>
      </c>
      <c r="B119" s="31" t="str">
        <f>[2]TAB3!E17</f>
        <v>Spese per incremento di attività finanziarie</v>
      </c>
      <c r="C119" s="30">
        <f>[2]TAB3!F17</f>
        <v>301</v>
      </c>
      <c r="D119" s="31" t="str">
        <f>[2]TAB3!G17</f>
        <v>Acquisizioni di attività finanziarie</v>
      </c>
      <c r="E119" s="33">
        <f>[2]TAB3!J17</f>
        <v>0</v>
      </c>
      <c r="F119" s="33">
        <f>[2]TAB3!K17</f>
        <v>0</v>
      </c>
      <c r="G119" s="33">
        <f>[2]TAB3!L17</f>
        <v>0</v>
      </c>
      <c r="H119" s="33">
        <f>[2]TAB3!O17</f>
        <v>0</v>
      </c>
      <c r="I119" s="33">
        <f>[2]TAB3!P17</f>
        <v>0</v>
      </c>
      <c r="J119" s="33">
        <f>[2]TAB3!Q17</f>
        <v>0</v>
      </c>
      <c r="K119" s="33">
        <f>[2]TAB3!T17</f>
        <v>0</v>
      </c>
      <c r="L119" s="33">
        <f>[2]TAB3!U17</f>
        <v>0</v>
      </c>
      <c r="M119" s="33">
        <f>[2]TAB3!V17</f>
        <v>0</v>
      </c>
      <c r="N119" s="33">
        <f>[2]TAB3!Y17</f>
        <v>0</v>
      </c>
      <c r="O119" s="33">
        <f>[2]TAB3!Z17</f>
        <v>0</v>
      </c>
      <c r="P119" s="33">
        <f>[2]TAB3!AA17</f>
        <v>0</v>
      </c>
      <c r="Q119" s="33">
        <f>[2]TAB3!AD17</f>
        <v>0</v>
      </c>
      <c r="R119" s="33">
        <f>[2]TAB3!AE17</f>
        <v>0</v>
      </c>
      <c r="S119" s="33">
        <f>[2]TAB3!AF17</f>
        <v>0</v>
      </c>
    </row>
    <row r="120" spans="1:19" ht="60">
      <c r="A120" s="30">
        <f>[2]TAB3!D18</f>
        <v>3</v>
      </c>
      <c r="B120" s="31" t="str">
        <f>[2]TAB3!E18</f>
        <v>Spese per incremento di attività finanziarie</v>
      </c>
      <c r="C120" s="30">
        <f>[2]TAB3!F18</f>
        <v>302</v>
      </c>
      <c r="D120" s="31" t="str">
        <f>[2]TAB3!G18</f>
        <v>Concessione crediti di breve termine</v>
      </c>
      <c r="E120" s="33">
        <f>[2]TAB3!J18</f>
        <v>0</v>
      </c>
      <c r="F120" s="33">
        <f>[2]TAB3!K18</f>
        <v>0</v>
      </c>
      <c r="G120" s="33">
        <f>[2]TAB3!L18</f>
        <v>0</v>
      </c>
      <c r="H120" s="33">
        <f>[2]TAB3!O18</f>
        <v>0</v>
      </c>
      <c r="I120" s="33">
        <f>[2]TAB3!P18</f>
        <v>0</v>
      </c>
      <c r="J120" s="33">
        <f>[2]TAB3!Q18</f>
        <v>0</v>
      </c>
      <c r="K120" s="33">
        <f>[2]TAB3!T18</f>
        <v>0</v>
      </c>
      <c r="L120" s="33">
        <f>[2]TAB3!U18</f>
        <v>0</v>
      </c>
      <c r="M120" s="33">
        <f>[2]TAB3!V18</f>
        <v>0</v>
      </c>
      <c r="N120" s="33">
        <f>[2]TAB3!Y18</f>
        <v>0</v>
      </c>
      <c r="O120" s="33">
        <f>[2]TAB3!Z18</f>
        <v>0</v>
      </c>
      <c r="P120" s="33">
        <f>[2]TAB3!AA18</f>
        <v>0</v>
      </c>
      <c r="Q120" s="33">
        <f>[2]TAB3!AD18</f>
        <v>0</v>
      </c>
      <c r="R120" s="33">
        <f>[2]TAB3!AE18</f>
        <v>0</v>
      </c>
      <c r="S120" s="33">
        <f>[2]TAB3!AF18</f>
        <v>0</v>
      </c>
    </row>
    <row r="121" spans="1:19" ht="60">
      <c r="A121" s="30">
        <f>[2]TAB3!D19</f>
        <v>3</v>
      </c>
      <c r="B121" s="31" t="str">
        <f>[2]TAB3!E19</f>
        <v>Spese per incremento di attività finanziarie</v>
      </c>
      <c r="C121" s="30">
        <f>[2]TAB3!F19</f>
        <v>303</v>
      </c>
      <c r="D121" s="31" t="str">
        <f>[2]TAB3!G19</f>
        <v>Concessione crediti di medio-lungo termine</v>
      </c>
      <c r="E121" s="33">
        <f>[2]TAB3!J19</f>
        <v>0</v>
      </c>
      <c r="F121" s="33">
        <f>[2]TAB3!K19</f>
        <v>0</v>
      </c>
      <c r="G121" s="33">
        <f>[2]TAB3!L19</f>
        <v>0</v>
      </c>
      <c r="H121" s="33">
        <f>[2]TAB3!O19</f>
        <v>0</v>
      </c>
      <c r="I121" s="33">
        <f>[2]TAB3!P19</f>
        <v>0</v>
      </c>
      <c r="J121" s="33">
        <f>[2]TAB3!Q19</f>
        <v>0</v>
      </c>
      <c r="K121" s="33">
        <f>[2]TAB3!T19</f>
        <v>0</v>
      </c>
      <c r="L121" s="33">
        <f>[2]TAB3!U19</f>
        <v>0</v>
      </c>
      <c r="M121" s="33">
        <f>[2]TAB3!V19</f>
        <v>0</v>
      </c>
      <c r="N121" s="33">
        <f>[2]TAB3!Y19</f>
        <v>0</v>
      </c>
      <c r="O121" s="33">
        <f>[2]TAB3!Z19</f>
        <v>0</v>
      </c>
      <c r="P121" s="33">
        <f>[2]TAB3!AA19</f>
        <v>0</v>
      </c>
      <c r="Q121" s="33">
        <f>[2]TAB3!AD19</f>
        <v>0</v>
      </c>
      <c r="R121" s="33">
        <f>[2]TAB3!AE19</f>
        <v>0</v>
      </c>
      <c r="S121" s="33">
        <f>[2]TAB3!AF19</f>
        <v>0</v>
      </c>
    </row>
    <row r="122" spans="1:19" ht="60">
      <c r="A122" s="30">
        <f>[2]TAB3!D20</f>
        <v>3</v>
      </c>
      <c r="B122" s="31" t="str">
        <f>[2]TAB3!E20</f>
        <v>Spese per incremento di attività finanziarie</v>
      </c>
      <c r="C122" s="30">
        <f>[2]TAB3!F20</f>
        <v>304</v>
      </c>
      <c r="D122" s="31" t="str">
        <f>[2]TAB3!G20</f>
        <v>Altre spese per incremento di attività finanziarie</v>
      </c>
      <c r="E122" s="33">
        <f>[2]TAB3!J20</f>
        <v>0</v>
      </c>
      <c r="F122" s="33">
        <f>[2]TAB3!K20</f>
        <v>0</v>
      </c>
      <c r="G122" s="33">
        <f>[2]TAB3!L20</f>
        <v>0</v>
      </c>
      <c r="H122" s="33">
        <f>[2]TAB3!O20</f>
        <v>0</v>
      </c>
      <c r="I122" s="33">
        <f>[2]TAB3!P20</f>
        <v>0</v>
      </c>
      <c r="J122" s="33">
        <f>[2]TAB3!Q20</f>
        <v>0</v>
      </c>
      <c r="K122" s="33">
        <f>[2]TAB3!T20</f>
        <v>0</v>
      </c>
      <c r="L122" s="33">
        <f>[2]TAB3!U20</f>
        <v>0</v>
      </c>
      <c r="M122" s="33">
        <f>[2]TAB3!V20</f>
        <v>0</v>
      </c>
      <c r="N122" s="33">
        <f>[2]TAB3!Y20</f>
        <v>0</v>
      </c>
      <c r="O122" s="33">
        <f>[2]TAB3!Z20</f>
        <v>0</v>
      </c>
      <c r="P122" s="33">
        <f>[2]TAB3!AA20</f>
        <v>0</v>
      </c>
      <c r="Q122" s="33">
        <f>[2]TAB3!AD20</f>
        <v>0</v>
      </c>
      <c r="R122" s="33">
        <f>[2]TAB3!AE20</f>
        <v>0</v>
      </c>
      <c r="S122" s="33">
        <f>[2]TAB3!AF20</f>
        <v>0</v>
      </c>
    </row>
    <row r="123" spans="1:19">
      <c r="A123" s="51"/>
      <c r="B123" s="52"/>
      <c r="C123" s="51"/>
      <c r="D123" s="53" t="s">
        <v>36</v>
      </c>
      <c r="E123" s="54">
        <f t="shared" ref="E123:S123" si="16">SUM(E119:E122)</f>
        <v>0</v>
      </c>
      <c r="F123" s="54">
        <f t="shared" si="16"/>
        <v>0</v>
      </c>
      <c r="G123" s="54">
        <f t="shared" si="16"/>
        <v>0</v>
      </c>
      <c r="H123" s="54">
        <f t="shared" si="16"/>
        <v>0</v>
      </c>
      <c r="I123" s="54">
        <f t="shared" si="16"/>
        <v>0</v>
      </c>
      <c r="J123" s="54">
        <f t="shared" si="16"/>
        <v>0</v>
      </c>
      <c r="K123" s="54">
        <f t="shared" si="16"/>
        <v>0</v>
      </c>
      <c r="L123" s="54">
        <f t="shared" si="16"/>
        <v>0</v>
      </c>
      <c r="M123" s="54">
        <f t="shared" si="16"/>
        <v>0</v>
      </c>
      <c r="N123" s="54">
        <f t="shared" si="16"/>
        <v>0</v>
      </c>
      <c r="O123" s="54">
        <f t="shared" si="16"/>
        <v>0</v>
      </c>
      <c r="P123" s="54">
        <f t="shared" si="16"/>
        <v>0</v>
      </c>
      <c r="Q123" s="54">
        <f t="shared" si="16"/>
        <v>0</v>
      </c>
      <c r="R123" s="54">
        <f t="shared" si="16"/>
        <v>0</v>
      </c>
      <c r="S123" s="54">
        <f t="shared" si="16"/>
        <v>0</v>
      </c>
    </row>
    <row r="124" spans="1:19">
      <c r="A124" s="55"/>
      <c r="B124" s="56"/>
      <c r="C124" s="55"/>
      <c r="D124" s="56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</row>
    <row r="125" spans="1:19" ht="30">
      <c r="A125" s="30">
        <f>[2]TAB3!D21</f>
        <v>4</v>
      </c>
      <c r="B125" s="31" t="str">
        <f>[2]TAB3!E21</f>
        <v>Rimborso di prestiti</v>
      </c>
      <c r="C125" s="30">
        <f>[2]TAB3!F21</f>
        <v>401</v>
      </c>
      <c r="D125" s="31" t="str">
        <f>[2]TAB3!G21</f>
        <v>Rimborso di titoli obbligazionari</v>
      </c>
      <c r="E125" s="33">
        <f>[2]TAB3!J21</f>
        <v>0</v>
      </c>
      <c r="F125" s="33">
        <f>[2]TAB3!K21</f>
        <v>0</v>
      </c>
      <c r="G125" s="33">
        <f>[2]TAB3!L21</f>
        <v>0</v>
      </c>
      <c r="H125" s="33">
        <f>[2]TAB3!O21</f>
        <v>0</v>
      </c>
      <c r="I125" s="33">
        <f>[2]TAB3!P21</f>
        <v>0</v>
      </c>
      <c r="J125" s="33">
        <f>[2]TAB3!Q21</f>
        <v>0</v>
      </c>
      <c r="K125" s="33">
        <f>[2]TAB3!T21</f>
        <v>0</v>
      </c>
      <c r="L125" s="33">
        <f>[2]TAB3!U21</f>
        <v>0</v>
      </c>
      <c r="M125" s="33">
        <f>[2]TAB3!V21</f>
        <v>0</v>
      </c>
      <c r="N125" s="33">
        <f>[2]TAB3!Y21</f>
        <v>0</v>
      </c>
      <c r="O125" s="33">
        <f>[2]TAB3!Z21</f>
        <v>0</v>
      </c>
      <c r="P125" s="33">
        <f>[2]TAB3!AA21</f>
        <v>0</v>
      </c>
      <c r="Q125" s="33">
        <f>[2]TAB3!AD21</f>
        <v>0</v>
      </c>
      <c r="R125" s="33">
        <f>[2]TAB3!AE21</f>
        <v>0</v>
      </c>
      <c r="S125" s="33">
        <f>[2]TAB3!AF21</f>
        <v>0</v>
      </c>
    </row>
    <row r="126" spans="1:19" ht="30">
      <c r="A126" s="30">
        <f>[2]TAB3!D22</f>
        <v>4</v>
      </c>
      <c r="B126" s="31" t="str">
        <f>[2]TAB3!E22</f>
        <v>Rimborso di prestiti</v>
      </c>
      <c r="C126" s="30">
        <f>[2]TAB3!F22</f>
        <v>402</v>
      </c>
      <c r="D126" s="31" t="str">
        <f>[2]TAB3!G22</f>
        <v>Rimborso prestiti a breve termine</v>
      </c>
      <c r="E126" s="33">
        <f>[2]TAB3!J22</f>
        <v>0</v>
      </c>
      <c r="F126" s="33">
        <f>[2]TAB3!K22</f>
        <v>0</v>
      </c>
      <c r="G126" s="33">
        <f>[2]TAB3!L22</f>
        <v>0</v>
      </c>
      <c r="H126" s="33">
        <f>[2]TAB3!O22</f>
        <v>0</v>
      </c>
      <c r="I126" s="33">
        <f>[2]TAB3!P22</f>
        <v>0</v>
      </c>
      <c r="J126" s="33">
        <f>[2]TAB3!Q22</f>
        <v>0</v>
      </c>
      <c r="K126" s="33">
        <f>[2]TAB3!T22</f>
        <v>0</v>
      </c>
      <c r="L126" s="33">
        <f>[2]TAB3!U22</f>
        <v>0</v>
      </c>
      <c r="M126" s="33">
        <f>[2]TAB3!V22</f>
        <v>0</v>
      </c>
      <c r="N126" s="33">
        <f>[2]TAB3!Y22</f>
        <v>0</v>
      </c>
      <c r="O126" s="33">
        <f>[2]TAB3!Z22</f>
        <v>0</v>
      </c>
      <c r="P126" s="33">
        <f>[2]TAB3!AA22</f>
        <v>0</v>
      </c>
      <c r="Q126" s="33">
        <f>[2]TAB3!AD22</f>
        <v>0</v>
      </c>
      <c r="R126" s="33">
        <f>[2]TAB3!AE22</f>
        <v>0</v>
      </c>
      <c r="S126" s="33">
        <f>[2]TAB3!AF22</f>
        <v>0</v>
      </c>
    </row>
    <row r="127" spans="1:19" ht="60">
      <c r="A127" s="30">
        <f>[2]TAB3!D23</f>
        <v>4</v>
      </c>
      <c r="B127" s="31" t="str">
        <f>[2]TAB3!E23</f>
        <v>Rimborso di prestiti</v>
      </c>
      <c r="C127" s="30">
        <f>[2]TAB3!F23</f>
        <v>403</v>
      </c>
      <c r="D127" s="31" t="str">
        <f>[2]TAB3!G23</f>
        <v>Rimborso mutui e altri finanziamenti a medio lungo termine</v>
      </c>
      <c r="E127" s="33">
        <f>[2]TAB3!J23</f>
        <v>0</v>
      </c>
      <c r="F127" s="33">
        <f>[2]TAB3!K23</f>
        <v>0</v>
      </c>
      <c r="G127" s="33">
        <f>[2]TAB3!L23</f>
        <v>0</v>
      </c>
      <c r="H127" s="33">
        <f>[2]TAB3!O23</f>
        <v>0</v>
      </c>
      <c r="I127" s="33">
        <f>[2]TAB3!P23</f>
        <v>0</v>
      </c>
      <c r="J127" s="33">
        <f>[2]TAB3!Q23</f>
        <v>0</v>
      </c>
      <c r="K127" s="33">
        <f>[2]TAB3!T23</f>
        <v>0</v>
      </c>
      <c r="L127" s="33">
        <f>[2]TAB3!U23</f>
        <v>0</v>
      </c>
      <c r="M127" s="33">
        <f>[2]TAB3!V23</f>
        <v>0</v>
      </c>
      <c r="N127" s="33">
        <f>[2]TAB3!Y23</f>
        <v>0</v>
      </c>
      <c r="O127" s="33">
        <f>[2]TAB3!Z23</f>
        <v>0</v>
      </c>
      <c r="P127" s="33">
        <f>[2]TAB3!AA23</f>
        <v>0</v>
      </c>
      <c r="Q127" s="33">
        <f>[2]TAB3!AD23</f>
        <v>0</v>
      </c>
      <c r="R127" s="33">
        <f>[2]TAB3!AE23</f>
        <v>0</v>
      </c>
      <c r="S127" s="33">
        <f>[2]TAB3!AF23</f>
        <v>0</v>
      </c>
    </row>
    <row r="128" spans="1:19" ht="45">
      <c r="A128" s="30">
        <f>[2]TAB3!D24</f>
        <v>4</v>
      </c>
      <c r="B128" s="31" t="str">
        <f>[2]TAB3!E24</f>
        <v>Rimborso di prestiti</v>
      </c>
      <c r="C128" s="30">
        <f>[2]TAB3!F24</f>
        <v>404</v>
      </c>
      <c r="D128" s="31" t="str">
        <f>[2]TAB3!G24</f>
        <v>Rimborso di altre forme di indebitamento</v>
      </c>
      <c r="E128" s="33">
        <f>[2]TAB3!J24</f>
        <v>0</v>
      </c>
      <c r="F128" s="33">
        <f>[2]TAB3!K24</f>
        <v>0</v>
      </c>
      <c r="G128" s="33">
        <f>[2]TAB3!L24</f>
        <v>0</v>
      </c>
      <c r="H128" s="33">
        <f>[2]TAB3!O24</f>
        <v>0</v>
      </c>
      <c r="I128" s="33">
        <f>[2]TAB3!P24</f>
        <v>0</v>
      </c>
      <c r="J128" s="33">
        <f>[2]TAB3!Q24</f>
        <v>0</v>
      </c>
      <c r="K128" s="33">
        <f>[2]TAB3!T24</f>
        <v>0</v>
      </c>
      <c r="L128" s="33">
        <f>[2]TAB3!U24</f>
        <v>0</v>
      </c>
      <c r="M128" s="33">
        <f>[2]TAB3!V24</f>
        <v>0</v>
      </c>
      <c r="N128" s="33">
        <f>[2]TAB3!Y24</f>
        <v>0</v>
      </c>
      <c r="O128" s="33">
        <f>[2]TAB3!Z24</f>
        <v>0</v>
      </c>
      <c r="P128" s="33">
        <f>[2]TAB3!AA24</f>
        <v>0</v>
      </c>
      <c r="Q128" s="33">
        <f>[2]TAB3!AD24</f>
        <v>0</v>
      </c>
      <c r="R128" s="33">
        <f>[2]TAB3!AE24</f>
        <v>0</v>
      </c>
      <c r="S128" s="33">
        <f>[2]TAB3!AF24</f>
        <v>0</v>
      </c>
    </row>
    <row r="129" spans="1:19" ht="45">
      <c r="A129" s="30">
        <f>[2]TAB3!D25</f>
        <v>4</v>
      </c>
      <c r="B129" s="31" t="str">
        <f>[2]TAB3!E25</f>
        <v>Rimborso di prestiti</v>
      </c>
      <c r="C129" s="30">
        <f>[2]TAB3!F25</f>
        <v>405</v>
      </c>
      <c r="D129" s="31" t="str">
        <f>[2]TAB3!G25</f>
        <v>Fondi per  rimborso prestiti (solo per le Regioni)</v>
      </c>
      <c r="E129" s="33">
        <f>[2]TAB3!J25</f>
        <v>0</v>
      </c>
      <c r="F129" s="33">
        <f>[2]TAB3!K25</f>
        <v>0</v>
      </c>
      <c r="G129" s="33">
        <f>[2]TAB3!L25</f>
        <v>0</v>
      </c>
      <c r="H129" s="33">
        <f>[2]TAB3!O25</f>
        <v>0</v>
      </c>
      <c r="I129" s="33">
        <f>[2]TAB3!P25</f>
        <v>0</v>
      </c>
      <c r="J129" s="33">
        <f>[2]TAB3!Q25</f>
        <v>0</v>
      </c>
      <c r="K129" s="33">
        <f>[2]TAB3!T25</f>
        <v>0</v>
      </c>
      <c r="L129" s="33">
        <f>[2]TAB3!U25</f>
        <v>0</v>
      </c>
      <c r="M129" s="33">
        <f>[2]TAB3!V25</f>
        <v>0</v>
      </c>
      <c r="N129" s="33">
        <f>[2]TAB3!Y25</f>
        <v>0</v>
      </c>
      <c r="O129" s="33">
        <f>[2]TAB3!Z25</f>
        <v>0</v>
      </c>
      <c r="P129" s="33">
        <f>[2]TAB3!AA25</f>
        <v>0</v>
      </c>
      <c r="Q129" s="33">
        <f>[2]TAB3!AD25</f>
        <v>0</v>
      </c>
      <c r="R129" s="33">
        <f>[2]TAB3!AE25</f>
        <v>0</v>
      </c>
      <c r="S129" s="33">
        <f>[2]TAB3!AF25</f>
        <v>0</v>
      </c>
    </row>
    <row r="130" spans="1:19">
      <c r="A130" s="51"/>
      <c r="B130" s="52"/>
      <c r="C130" s="51"/>
      <c r="D130" s="53" t="s">
        <v>37</v>
      </c>
      <c r="E130" s="54">
        <f t="shared" ref="E130:S130" si="17">SUM(E125:E129)</f>
        <v>0</v>
      </c>
      <c r="F130" s="54">
        <f t="shared" si="17"/>
        <v>0</v>
      </c>
      <c r="G130" s="54">
        <f t="shared" si="17"/>
        <v>0</v>
      </c>
      <c r="H130" s="54">
        <f t="shared" si="17"/>
        <v>0</v>
      </c>
      <c r="I130" s="54">
        <f t="shared" si="17"/>
        <v>0</v>
      </c>
      <c r="J130" s="54">
        <f t="shared" si="17"/>
        <v>0</v>
      </c>
      <c r="K130" s="54">
        <f t="shared" si="17"/>
        <v>0</v>
      </c>
      <c r="L130" s="54">
        <f t="shared" si="17"/>
        <v>0</v>
      </c>
      <c r="M130" s="54">
        <f t="shared" si="17"/>
        <v>0</v>
      </c>
      <c r="N130" s="54">
        <f t="shared" si="17"/>
        <v>0</v>
      </c>
      <c r="O130" s="54">
        <f t="shared" si="17"/>
        <v>0</v>
      </c>
      <c r="P130" s="54">
        <f t="shared" si="17"/>
        <v>0</v>
      </c>
      <c r="Q130" s="54">
        <f t="shared" si="17"/>
        <v>0</v>
      </c>
      <c r="R130" s="54">
        <f t="shared" si="17"/>
        <v>0</v>
      </c>
      <c r="S130" s="54">
        <f t="shared" si="17"/>
        <v>0</v>
      </c>
    </row>
    <row r="131" spans="1:19">
      <c r="A131" s="55"/>
      <c r="B131" s="56"/>
      <c r="C131" s="55"/>
      <c r="D131" s="56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</row>
    <row r="132" spans="1:19" ht="75">
      <c r="A132" s="30">
        <f>[2]TAB3!D26</f>
        <v>5</v>
      </c>
      <c r="B132" s="31" t="str">
        <f>[2]TAB3!E26</f>
        <v>Chiusura Anticipazioni da istituto tesoriere/cassiere</v>
      </c>
      <c r="C132" s="30">
        <f>[2]TAB3!F26</f>
        <v>501</v>
      </c>
      <c r="D132" s="31" t="str">
        <f>[2]TAB3!G26</f>
        <v>Chiusura Anticipazioni ricevute da istituto tesoriere/cassiere</v>
      </c>
      <c r="E132" s="33">
        <f>[2]TAB3!J26</f>
        <v>0</v>
      </c>
      <c r="F132" s="33">
        <f>[2]TAB3!K26</f>
        <v>0</v>
      </c>
      <c r="G132" s="33">
        <f>[2]TAB3!L26</f>
        <v>0</v>
      </c>
      <c r="H132" s="33">
        <f>[2]TAB3!O26</f>
        <v>0</v>
      </c>
      <c r="I132" s="33">
        <f>[2]TAB3!P26</f>
        <v>0</v>
      </c>
      <c r="J132" s="33">
        <f>[2]TAB3!Q26</f>
        <v>0</v>
      </c>
      <c r="K132" s="33">
        <f>[2]TAB3!T26</f>
        <v>0</v>
      </c>
      <c r="L132" s="33">
        <f>[2]TAB3!U26</f>
        <v>0</v>
      </c>
      <c r="M132" s="33">
        <f>[2]TAB3!V26</f>
        <v>0</v>
      </c>
      <c r="N132" s="33">
        <f>[2]TAB3!Y26</f>
        <v>0</v>
      </c>
      <c r="O132" s="33">
        <f>[2]TAB3!Z26</f>
        <v>0</v>
      </c>
      <c r="P132" s="33">
        <f>[2]TAB3!AA26</f>
        <v>0</v>
      </c>
      <c r="Q132" s="33">
        <f>[2]TAB3!AD26</f>
        <v>0</v>
      </c>
      <c r="R132" s="33">
        <f>[2]TAB3!AE26</f>
        <v>0</v>
      </c>
      <c r="S132" s="33">
        <f>[2]TAB3!AF26</f>
        <v>0</v>
      </c>
    </row>
    <row r="133" spans="1:19">
      <c r="A133" s="51"/>
      <c r="B133" s="52"/>
      <c r="C133" s="51"/>
      <c r="D133" s="53" t="s">
        <v>38</v>
      </c>
      <c r="E133" s="54">
        <f t="shared" ref="E133:S133" si="18">SUM(E132)</f>
        <v>0</v>
      </c>
      <c r="F133" s="54">
        <f t="shared" si="18"/>
        <v>0</v>
      </c>
      <c r="G133" s="54">
        <f t="shared" si="18"/>
        <v>0</v>
      </c>
      <c r="H133" s="54">
        <f t="shared" si="18"/>
        <v>0</v>
      </c>
      <c r="I133" s="54">
        <f t="shared" si="18"/>
        <v>0</v>
      </c>
      <c r="J133" s="54">
        <f t="shared" si="18"/>
        <v>0</v>
      </c>
      <c r="K133" s="54">
        <f t="shared" si="18"/>
        <v>0</v>
      </c>
      <c r="L133" s="54">
        <f t="shared" si="18"/>
        <v>0</v>
      </c>
      <c r="M133" s="54">
        <f t="shared" si="18"/>
        <v>0</v>
      </c>
      <c r="N133" s="54">
        <f t="shared" si="18"/>
        <v>0</v>
      </c>
      <c r="O133" s="54">
        <f t="shared" si="18"/>
        <v>0</v>
      </c>
      <c r="P133" s="54">
        <f t="shared" si="18"/>
        <v>0</v>
      </c>
      <c r="Q133" s="54">
        <f t="shared" si="18"/>
        <v>0</v>
      </c>
      <c r="R133" s="54">
        <f t="shared" si="18"/>
        <v>0</v>
      </c>
      <c r="S133" s="54">
        <f t="shared" si="18"/>
        <v>0</v>
      </c>
    </row>
    <row r="134" spans="1:19">
      <c r="A134" s="55"/>
      <c r="B134" s="56"/>
      <c r="C134" s="55"/>
      <c r="D134" s="56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</row>
    <row r="135" spans="1:19" ht="45">
      <c r="A135" s="30">
        <f>[2]TAB3!D27</f>
        <v>7</v>
      </c>
      <c r="B135" s="31" t="str">
        <f>[2]TAB3!E27</f>
        <v>Spese per conto terzi e partite di giro</v>
      </c>
      <c r="C135" s="30">
        <f>[2]TAB3!F27</f>
        <v>701</v>
      </c>
      <c r="D135" s="31" t="str">
        <f>[2]TAB3!G27</f>
        <v>Uscite per partite di giro</v>
      </c>
      <c r="E135" s="33">
        <f>[2]TAB3!J27</f>
        <v>0</v>
      </c>
      <c r="F135" s="33">
        <f>[2]TAB3!K27</f>
        <v>0</v>
      </c>
      <c r="G135" s="33">
        <f>[2]TAB3!L27</f>
        <v>0</v>
      </c>
      <c r="H135" s="33">
        <f>[2]TAB3!O27</f>
        <v>0</v>
      </c>
      <c r="I135" s="33">
        <f>[2]TAB3!P27</f>
        <v>0</v>
      </c>
      <c r="J135" s="33">
        <f>[2]TAB3!Q27</f>
        <v>0</v>
      </c>
      <c r="K135" s="33">
        <f>[2]TAB3!T27</f>
        <v>0</v>
      </c>
      <c r="L135" s="33">
        <f>[2]TAB3!U27</f>
        <v>0</v>
      </c>
      <c r="M135" s="33">
        <f>[2]TAB3!V27</f>
        <v>0</v>
      </c>
      <c r="N135" s="33">
        <f>[2]TAB3!Y27</f>
        <v>0</v>
      </c>
      <c r="O135" s="33">
        <f>[2]TAB3!Z27</f>
        <v>0</v>
      </c>
      <c r="P135" s="33">
        <f>[2]TAB3!AA27</f>
        <v>0</v>
      </c>
      <c r="Q135" s="33">
        <f>[2]TAB3!AD27</f>
        <v>0</v>
      </c>
      <c r="R135" s="33">
        <f>[2]TAB3!AE27</f>
        <v>0</v>
      </c>
      <c r="S135" s="33">
        <f>[2]TAB3!AF27</f>
        <v>0</v>
      </c>
    </row>
    <row r="136" spans="1:19" ht="45">
      <c r="A136" s="30">
        <f>[2]TAB3!D28</f>
        <v>7</v>
      </c>
      <c r="B136" s="31" t="str">
        <f>[2]TAB3!E28</f>
        <v>Spese per conto terzi e partite di giro</v>
      </c>
      <c r="C136" s="30">
        <f>[2]TAB3!F28</f>
        <v>702</v>
      </c>
      <c r="D136" s="31" t="str">
        <f>[2]TAB3!G28</f>
        <v>Uscite per conto terzi</v>
      </c>
      <c r="E136" s="33">
        <f>[2]TAB3!J28</f>
        <v>0</v>
      </c>
      <c r="F136" s="33">
        <f>[2]TAB3!K28</f>
        <v>0</v>
      </c>
      <c r="G136" s="33">
        <f>[2]TAB3!L28</f>
        <v>0</v>
      </c>
      <c r="H136" s="33">
        <f>[2]TAB3!O28</f>
        <v>0</v>
      </c>
      <c r="I136" s="33">
        <f>[2]TAB3!P28</f>
        <v>0</v>
      </c>
      <c r="J136" s="33">
        <f>[2]TAB3!Q28</f>
        <v>0</v>
      </c>
      <c r="K136" s="33">
        <f>[2]TAB3!T28</f>
        <v>0</v>
      </c>
      <c r="L136" s="33">
        <f>[2]TAB3!U28</f>
        <v>0</v>
      </c>
      <c r="M136" s="33">
        <f>[2]TAB3!V28</f>
        <v>0</v>
      </c>
      <c r="N136" s="33">
        <f>[2]TAB3!Y28</f>
        <v>0</v>
      </c>
      <c r="O136" s="33">
        <f>[2]TAB3!Z28</f>
        <v>0</v>
      </c>
      <c r="P136" s="33">
        <f>[2]TAB3!AA28</f>
        <v>0</v>
      </c>
      <c r="Q136" s="33">
        <f>[2]TAB3!AD28</f>
        <v>0</v>
      </c>
      <c r="R136" s="33">
        <f>[2]TAB3!AE28</f>
        <v>0</v>
      </c>
      <c r="S136" s="33">
        <f>[2]TAB3!AF28</f>
        <v>0</v>
      </c>
    </row>
    <row r="137" spans="1:19">
      <c r="A137" s="51"/>
      <c r="B137" s="52"/>
      <c r="C137" s="51"/>
      <c r="D137" s="53" t="s">
        <v>39</v>
      </c>
      <c r="E137" s="54">
        <f t="shared" ref="E137:S137" si="19">SUM(E135:E136)</f>
        <v>0</v>
      </c>
      <c r="F137" s="54">
        <f t="shared" si="19"/>
        <v>0</v>
      </c>
      <c r="G137" s="54">
        <f t="shared" si="19"/>
        <v>0</v>
      </c>
      <c r="H137" s="54">
        <f t="shared" si="19"/>
        <v>0</v>
      </c>
      <c r="I137" s="54">
        <f t="shared" si="19"/>
        <v>0</v>
      </c>
      <c r="J137" s="54">
        <f t="shared" si="19"/>
        <v>0</v>
      </c>
      <c r="K137" s="54">
        <f t="shared" si="19"/>
        <v>0</v>
      </c>
      <c r="L137" s="54">
        <f t="shared" si="19"/>
        <v>0</v>
      </c>
      <c r="M137" s="54">
        <f t="shared" si="19"/>
        <v>0</v>
      </c>
      <c r="N137" s="54">
        <f t="shared" si="19"/>
        <v>0</v>
      </c>
      <c r="O137" s="54">
        <f t="shared" si="19"/>
        <v>0</v>
      </c>
      <c r="P137" s="54">
        <f t="shared" si="19"/>
        <v>0</v>
      </c>
      <c r="Q137" s="54">
        <f t="shared" si="19"/>
        <v>0</v>
      </c>
      <c r="R137" s="54">
        <f t="shared" si="19"/>
        <v>0</v>
      </c>
      <c r="S137" s="54">
        <f t="shared" si="19"/>
        <v>0</v>
      </c>
    </row>
    <row r="138" spans="1:19" s="64" customFormat="1" ht="12.75">
      <c r="A138" s="57"/>
      <c r="B138" s="58"/>
      <c r="C138" s="57"/>
      <c r="D138" s="58" t="s">
        <v>40</v>
      </c>
      <c r="E138" s="59">
        <f t="shared" ref="E138:S138" si="20">E110+E117+E123+E130+E133+E137</f>
        <v>3500</v>
      </c>
      <c r="F138" s="59">
        <f t="shared" si="20"/>
        <v>0</v>
      </c>
      <c r="G138" s="59">
        <f t="shared" si="20"/>
        <v>3500</v>
      </c>
      <c r="H138" s="60">
        <f t="shared" si="20"/>
        <v>5908105.04</v>
      </c>
      <c r="I138" s="60">
        <f t="shared" si="20"/>
        <v>848428.15</v>
      </c>
      <c r="J138" s="60">
        <f t="shared" si="20"/>
        <v>5756686.8399999999</v>
      </c>
      <c r="K138" s="61">
        <f t="shared" si="20"/>
        <v>0</v>
      </c>
      <c r="L138" s="61">
        <f t="shared" si="20"/>
        <v>0</v>
      </c>
      <c r="M138" s="61">
        <f t="shared" si="20"/>
        <v>0</v>
      </c>
      <c r="N138" s="62">
        <f t="shared" si="20"/>
        <v>97609.13</v>
      </c>
      <c r="O138" s="62">
        <f t="shared" si="20"/>
        <v>4714.78</v>
      </c>
      <c r="P138" s="62">
        <f t="shared" si="20"/>
        <v>103726.88</v>
      </c>
      <c r="Q138" s="63">
        <f t="shared" si="20"/>
        <v>23900</v>
      </c>
      <c r="R138" s="63">
        <f t="shared" si="20"/>
        <v>33055</v>
      </c>
      <c r="S138" s="63">
        <f t="shared" si="20"/>
        <v>3941</v>
      </c>
    </row>
    <row r="142" spans="1:19" s="40" customFormat="1" ht="51" customHeight="1">
      <c r="E142" s="65">
        <f>[2]TAB4!H$2</f>
        <v>16</v>
      </c>
      <c r="F142" s="77" t="str">
        <f>[2]TAB4!I$2</f>
        <v>Agricoltura, politiche agroalimentari e pesca</v>
      </c>
      <c r="G142" s="78"/>
      <c r="H142" s="66">
        <f>[2]TAB4!M$2</f>
        <v>17</v>
      </c>
      <c r="I142" s="84" t="str">
        <f>[2]TAB4!N$2</f>
        <v>Energia e diversificazione delle fonti energetiche</v>
      </c>
      <c r="J142" s="85"/>
      <c r="K142" s="67">
        <f>[2]TAB4!R$2</f>
        <v>18</v>
      </c>
      <c r="L142" s="86" t="str">
        <f>[2]TAB4!S$2</f>
        <v>Relazioni con le altre autonomie territoriali e locali</v>
      </c>
      <c r="M142" s="87"/>
      <c r="N142" s="68">
        <f>[2]TAB4!W$2</f>
        <v>19</v>
      </c>
      <c r="O142" s="88" t="str">
        <f>[2]TAB4!X$2</f>
        <v>Relazioni internazionali</v>
      </c>
      <c r="P142" s="89"/>
      <c r="Q142" s="69">
        <f>[2]TAB4!AB$2</f>
        <v>20</v>
      </c>
      <c r="R142" s="90" t="str">
        <f>[2]TAB4!AC$2</f>
        <v>Fondi e accantonamenti</v>
      </c>
      <c r="S142" s="91"/>
    </row>
    <row r="143" spans="1:19">
      <c r="A143" s="70"/>
      <c r="B143" s="32"/>
      <c r="C143" s="70"/>
      <c r="D143" s="32"/>
      <c r="E143" s="76" t="s">
        <v>33</v>
      </c>
      <c r="F143" s="76"/>
      <c r="G143" s="83" t="str">
        <f>[2]TAB1!$L$1</f>
        <v>CASSA</v>
      </c>
      <c r="H143" s="76" t="s">
        <v>33</v>
      </c>
      <c r="I143" s="76"/>
      <c r="J143" s="83" t="str">
        <f>[2]TAB1!$L$1</f>
        <v>CASSA</v>
      </c>
      <c r="K143" s="76" t="s">
        <v>33</v>
      </c>
      <c r="L143" s="76"/>
      <c r="M143" s="83" t="str">
        <f>[2]TAB1!$L$1</f>
        <v>CASSA</v>
      </c>
      <c r="N143" s="76" t="s">
        <v>33</v>
      </c>
      <c r="O143" s="76"/>
      <c r="P143" s="83" t="str">
        <f>[2]TAB1!$L$1</f>
        <v>CASSA</v>
      </c>
      <c r="Q143" s="76" t="s">
        <v>33</v>
      </c>
      <c r="R143" s="76"/>
      <c r="S143" s="83" t="str">
        <f>[2]TAB1!$L$1</f>
        <v>CASSA</v>
      </c>
    </row>
    <row r="144" spans="1:19" s="50" customFormat="1">
      <c r="A144" s="75" t="s">
        <v>31</v>
      </c>
      <c r="B144" s="75"/>
      <c r="C144" s="76" t="s">
        <v>32</v>
      </c>
      <c r="D144" s="76"/>
      <c r="E144" s="49" t="str">
        <f>[2]TAB1!$J$1</f>
        <v>Impegni</v>
      </c>
      <c r="F144" s="49" t="str">
        <f>[2]TAB1!$K$1</f>
        <v>FPV</v>
      </c>
      <c r="G144" s="83"/>
      <c r="H144" s="49" t="str">
        <f>[2]TAB1!$J$1</f>
        <v>Impegni</v>
      </c>
      <c r="I144" s="49" t="str">
        <f>[2]TAB1!$K$1</f>
        <v>FPV</v>
      </c>
      <c r="J144" s="83"/>
      <c r="K144" s="49" t="str">
        <f>[2]TAB1!$J$1</f>
        <v>Impegni</v>
      </c>
      <c r="L144" s="49" t="str">
        <f>[2]TAB1!$K$1</f>
        <v>FPV</v>
      </c>
      <c r="M144" s="83"/>
      <c r="N144" s="49" t="str">
        <f>[2]TAB1!$J$1</f>
        <v>Impegni</v>
      </c>
      <c r="O144" s="49" t="str">
        <f>[2]TAB1!$K$1</f>
        <v>FPV</v>
      </c>
      <c r="P144" s="83"/>
      <c r="Q144" s="49" t="str">
        <f>[2]TAB1!$J$1</f>
        <v>Impegni</v>
      </c>
      <c r="R144" s="49" t="str">
        <f>[2]TAB1!$K$1</f>
        <v>FPV</v>
      </c>
      <c r="S144" s="83"/>
    </row>
    <row r="145" spans="1:19" ht="30">
      <c r="A145" s="30">
        <f>[2]TAB4!D2</f>
        <v>1</v>
      </c>
      <c r="B145" s="31" t="str">
        <f>[2]TAB4!E2</f>
        <v>Spese correnti</v>
      </c>
      <c r="C145" s="30">
        <f>[2]TAB4!F2</f>
        <v>101</v>
      </c>
      <c r="D145" s="31" t="str">
        <f>[2]TAB4!G2</f>
        <v>Redditi da lavoro dipendente</v>
      </c>
      <c r="E145" s="33">
        <f>[2]TAB4!J2</f>
        <v>0</v>
      </c>
      <c r="F145" s="33">
        <f>[2]TAB4!K2</f>
        <v>0</v>
      </c>
      <c r="G145" s="33">
        <f>[2]TAB4!L2</f>
        <v>0</v>
      </c>
      <c r="H145" s="33">
        <f>[2]TAB4!O2</f>
        <v>0</v>
      </c>
      <c r="I145" s="33">
        <f>[2]TAB4!P2</f>
        <v>0</v>
      </c>
      <c r="J145" s="33">
        <f>[2]TAB4!Q2</f>
        <v>0</v>
      </c>
      <c r="K145" s="33">
        <f>[2]TAB4!T2</f>
        <v>0</v>
      </c>
      <c r="L145" s="33">
        <f>[2]TAB4!U2</f>
        <v>0</v>
      </c>
      <c r="M145" s="33">
        <f>[2]TAB4!V2</f>
        <v>0</v>
      </c>
      <c r="N145" s="33">
        <f>[2]TAB4!Y2</f>
        <v>0</v>
      </c>
      <c r="O145" s="33">
        <f>[2]TAB4!Z2</f>
        <v>0</v>
      </c>
      <c r="P145" s="33">
        <f>[2]TAB4!AA2</f>
        <v>0</v>
      </c>
      <c r="Q145" s="33">
        <f>[2]TAB4!AD2</f>
        <v>0</v>
      </c>
      <c r="R145" s="33">
        <f>[2]TAB4!AE2</f>
        <v>0</v>
      </c>
      <c r="S145" s="33">
        <f>[2]TAB4!AF2</f>
        <v>0</v>
      </c>
    </row>
    <row r="146" spans="1:19" ht="30">
      <c r="A146" s="30">
        <f>[2]TAB4!D3</f>
        <v>1</v>
      </c>
      <c r="B146" s="31" t="str">
        <f>[2]TAB4!E3</f>
        <v>Spese correnti</v>
      </c>
      <c r="C146" s="30">
        <f>[2]TAB4!F3</f>
        <v>102</v>
      </c>
      <c r="D146" s="31" t="str">
        <f>[2]TAB4!G3</f>
        <v>Imposte e tasse a carico dell'ente</v>
      </c>
      <c r="E146" s="33">
        <f>[2]TAB4!J3</f>
        <v>0</v>
      </c>
      <c r="F146" s="33">
        <f>[2]TAB4!K3</f>
        <v>0</v>
      </c>
      <c r="G146" s="33">
        <f>[2]TAB4!L3</f>
        <v>0</v>
      </c>
      <c r="H146" s="33">
        <f>[2]TAB4!O3</f>
        <v>0</v>
      </c>
      <c r="I146" s="33">
        <f>[2]TAB4!P3</f>
        <v>0</v>
      </c>
      <c r="J146" s="33">
        <f>[2]TAB4!Q3</f>
        <v>0</v>
      </c>
      <c r="K146" s="33">
        <f>[2]TAB4!T3</f>
        <v>0</v>
      </c>
      <c r="L146" s="33">
        <f>[2]TAB4!U3</f>
        <v>0</v>
      </c>
      <c r="M146" s="33">
        <f>[2]TAB4!V3</f>
        <v>0</v>
      </c>
      <c r="N146" s="33">
        <f>[2]TAB4!Y3</f>
        <v>0</v>
      </c>
      <c r="O146" s="33">
        <f>[2]TAB4!Z3</f>
        <v>0</v>
      </c>
      <c r="P146" s="33">
        <f>[2]TAB4!AA3</f>
        <v>0</v>
      </c>
      <c r="Q146" s="33">
        <f>[2]TAB4!AD3</f>
        <v>0</v>
      </c>
      <c r="R146" s="33">
        <f>[2]TAB4!AE3</f>
        <v>0</v>
      </c>
      <c r="S146" s="33">
        <f>[2]TAB4!AF3</f>
        <v>0</v>
      </c>
    </row>
    <row r="147" spans="1:19" ht="30">
      <c r="A147" s="30">
        <f>[2]TAB4!D4</f>
        <v>1</v>
      </c>
      <c r="B147" s="31" t="str">
        <f>[2]TAB4!E4</f>
        <v>Spese correnti</v>
      </c>
      <c r="C147" s="30">
        <f>[2]TAB4!F4</f>
        <v>103</v>
      </c>
      <c r="D147" s="31" t="str">
        <f>[2]TAB4!G4</f>
        <v>Acquisto di beni e servizi</v>
      </c>
      <c r="E147" s="33">
        <f>[2]TAB4!J4</f>
        <v>0</v>
      </c>
      <c r="F147" s="33">
        <f>[2]TAB4!K4</f>
        <v>0</v>
      </c>
      <c r="G147" s="33">
        <f>[2]TAB4!L4</f>
        <v>0</v>
      </c>
      <c r="H147" s="33">
        <f>[2]TAB4!O4</f>
        <v>0</v>
      </c>
      <c r="I147" s="33">
        <f>[2]TAB4!P4</f>
        <v>0</v>
      </c>
      <c r="J147" s="33">
        <f>[2]TAB4!Q4</f>
        <v>0</v>
      </c>
      <c r="K147" s="33">
        <f>[2]TAB4!T4</f>
        <v>0</v>
      </c>
      <c r="L147" s="33">
        <f>[2]TAB4!U4</f>
        <v>0</v>
      </c>
      <c r="M147" s="33">
        <f>[2]TAB4!V4</f>
        <v>0</v>
      </c>
      <c r="N147" s="33">
        <f>[2]TAB4!Y4</f>
        <v>0</v>
      </c>
      <c r="O147" s="33">
        <f>[2]TAB4!Z4</f>
        <v>0</v>
      </c>
      <c r="P147" s="33">
        <f>[2]TAB4!AA4</f>
        <v>0</v>
      </c>
      <c r="Q147" s="33">
        <f>[2]TAB4!AD4</f>
        <v>0</v>
      </c>
      <c r="R147" s="33">
        <f>[2]TAB4!AE4</f>
        <v>0</v>
      </c>
      <c r="S147" s="33">
        <f>[2]TAB4!AF4</f>
        <v>0</v>
      </c>
    </row>
    <row r="148" spans="1:19" ht="30">
      <c r="A148" s="30">
        <f>[2]TAB4!D5</f>
        <v>1</v>
      </c>
      <c r="B148" s="31" t="str">
        <f>[2]TAB4!E5</f>
        <v>Spese correnti</v>
      </c>
      <c r="C148" s="30">
        <f>[2]TAB4!F5</f>
        <v>104</v>
      </c>
      <c r="D148" s="31" t="str">
        <f>[2]TAB4!G5</f>
        <v>Trasferimenti correnti</v>
      </c>
      <c r="E148" s="33">
        <f>[2]TAB4!J5</f>
        <v>5602</v>
      </c>
      <c r="F148" s="33">
        <f>[2]TAB4!K5</f>
        <v>0</v>
      </c>
      <c r="G148" s="33">
        <f>[2]TAB4!L5</f>
        <v>0</v>
      </c>
      <c r="H148" s="33">
        <f>[2]TAB4!O5</f>
        <v>0</v>
      </c>
      <c r="I148" s="33">
        <f>[2]TAB4!P5</f>
        <v>0</v>
      </c>
      <c r="J148" s="33">
        <f>[2]TAB4!Q5</f>
        <v>0</v>
      </c>
      <c r="K148" s="33">
        <f>[2]TAB4!T5</f>
        <v>0</v>
      </c>
      <c r="L148" s="33">
        <f>[2]TAB4!U5</f>
        <v>0</v>
      </c>
      <c r="M148" s="33">
        <f>[2]TAB4!V5</f>
        <v>0</v>
      </c>
      <c r="N148" s="33">
        <f>[2]TAB4!Y5</f>
        <v>0</v>
      </c>
      <c r="O148" s="33">
        <f>[2]TAB4!Z5</f>
        <v>0</v>
      </c>
      <c r="P148" s="33">
        <f>[2]TAB4!AA5</f>
        <v>0</v>
      </c>
      <c r="Q148" s="33">
        <f>[2]TAB4!AD5</f>
        <v>0</v>
      </c>
      <c r="R148" s="33">
        <f>[2]TAB4!AE5</f>
        <v>0</v>
      </c>
      <c r="S148" s="33">
        <f>[2]TAB4!AF5</f>
        <v>0</v>
      </c>
    </row>
    <row r="149" spans="1:19" ht="45">
      <c r="A149" s="30">
        <f>[2]TAB4!D6</f>
        <v>1</v>
      </c>
      <c r="B149" s="31" t="str">
        <f>[2]TAB4!E6</f>
        <v>Spese correnti</v>
      </c>
      <c r="C149" s="30">
        <f>[2]TAB4!F6</f>
        <v>105</v>
      </c>
      <c r="D149" s="31" t="str">
        <f>[2]TAB4!G6</f>
        <v>Trasferimenti di tributi (solo per le Regioni)</v>
      </c>
      <c r="E149" s="33">
        <f>[2]TAB4!J6</f>
        <v>0</v>
      </c>
      <c r="F149" s="33">
        <f>[2]TAB4!K6</f>
        <v>0</v>
      </c>
      <c r="G149" s="33">
        <f>[2]TAB4!L6</f>
        <v>0</v>
      </c>
      <c r="H149" s="33">
        <f>[2]TAB4!O6</f>
        <v>0</v>
      </c>
      <c r="I149" s="33">
        <f>[2]TAB4!P6</f>
        <v>0</v>
      </c>
      <c r="J149" s="33">
        <f>[2]TAB4!Q6</f>
        <v>0</v>
      </c>
      <c r="K149" s="33">
        <f>[2]TAB4!T6</f>
        <v>0</v>
      </c>
      <c r="L149" s="33">
        <f>[2]TAB4!U6</f>
        <v>0</v>
      </c>
      <c r="M149" s="33">
        <f>[2]TAB4!V6</f>
        <v>0</v>
      </c>
      <c r="N149" s="33">
        <f>[2]TAB4!Y6</f>
        <v>0</v>
      </c>
      <c r="O149" s="33">
        <f>[2]TAB4!Z6</f>
        <v>0</v>
      </c>
      <c r="P149" s="33">
        <f>[2]TAB4!AA6</f>
        <v>0</v>
      </c>
      <c r="Q149" s="33">
        <f>[2]TAB4!AD6</f>
        <v>0</v>
      </c>
      <c r="R149" s="33">
        <f>[2]TAB4!AE6</f>
        <v>0</v>
      </c>
      <c r="S149" s="33">
        <f>[2]TAB4!AF6</f>
        <v>0</v>
      </c>
    </row>
    <row r="150" spans="1:19" ht="30">
      <c r="A150" s="30">
        <f>[2]TAB4!D7</f>
        <v>1</v>
      </c>
      <c r="B150" s="31" t="str">
        <f>[2]TAB4!E7</f>
        <v>Spese correnti</v>
      </c>
      <c r="C150" s="30">
        <f>[2]TAB4!F7</f>
        <v>106</v>
      </c>
      <c r="D150" s="31" t="str">
        <f>[2]TAB4!G7</f>
        <v>Fondi perequativi (solo per le Regioni)</v>
      </c>
      <c r="E150" s="33">
        <f>[2]TAB4!J7</f>
        <v>0</v>
      </c>
      <c r="F150" s="33">
        <f>[2]TAB4!K7</f>
        <v>0</v>
      </c>
      <c r="G150" s="33">
        <f>[2]TAB4!L7</f>
        <v>0</v>
      </c>
      <c r="H150" s="33">
        <f>[2]TAB4!O7</f>
        <v>0</v>
      </c>
      <c r="I150" s="33">
        <f>[2]TAB4!P7</f>
        <v>0</v>
      </c>
      <c r="J150" s="33">
        <f>[2]TAB4!Q7</f>
        <v>0</v>
      </c>
      <c r="K150" s="33">
        <f>[2]TAB4!T7</f>
        <v>0</v>
      </c>
      <c r="L150" s="33">
        <f>[2]TAB4!U7</f>
        <v>0</v>
      </c>
      <c r="M150" s="33">
        <f>[2]TAB4!V7</f>
        <v>0</v>
      </c>
      <c r="N150" s="33">
        <f>[2]TAB4!Y7</f>
        <v>0</v>
      </c>
      <c r="O150" s="33">
        <f>[2]TAB4!Z7</f>
        <v>0</v>
      </c>
      <c r="P150" s="33">
        <f>[2]TAB4!AA7</f>
        <v>0</v>
      </c>
      <c r="Q150" s="33">
        <f>[2]TAB4!AD7</f>
        <v>0</v>
      </c>
      <c r="R150" s="33">
        <f>[2]TAB4!AE7</f>
        <v>0</v>
      </c>
      <c r="S150" s="33">
        <f>[2]TAB4!AF7</f>
        <v>0</v>
      </c>
    </row>
    <row r="151" spans="1:19" ht="30">
      <c r="A151" s="30">
        <f>[2]TAB4!D8</f>
        <v>1</v>
      </c>
      <c r="B151" s="31" t="str">
        <f>[2]TAB4!E8</f>
        <v>Spese correnti</v>
      </c>
      <c r="C151" s="30">
        <f>[2]TAB4!F8</f>
        <v>107</v>
      </c>
      <c r="D151" s="31" t="str">
        <f>[2]TAB4!G8</f>
        <v>Interessi passivi</v>
      </c>
      <c r="E151" s="33">
        <f>[2]TAB4!J8</f>
        <v>0</v>
      </c>
      <c r="F151" s="33">
        <f>[2]TAB4!K8</f>
        <v>0</v>
      </c>
      <c r="G151" s="33">
        <f>[2]TAB4!L8</f>
        <v>0</v>
      </c>
      <c r="H151" s="33">
        <f>[2]TAB4!O8</f>
        <v>0</v>
      </c>
      <c r="I151" s="33">
        <f>[2]TAB4!P8</f>
        <v>0</v>
      </c>
      <c r="J151" s="33">
        <f>[2]TAB4!Q8</f>
        <v>0</v>
      </c>
      <c r="K151" s="33">
        <f>[2]TAB4!T8</f>
        <v>0</v>
      </c>
      <c r="L151" s="33">
        <f>[2]TAB4!U8</f>
        <v>0</v>
      </c>
      <c r="M151" s="33">
        <f>[2]TAB4!V8</f>
        <v>0</v>
      </c>
      <c r="N151" s="33">
        <f>[2]TAB4!Y8</f>
        <v>0</v>
      </c>
      <c r="O151" s="33">
        <f>[2]TAB4!Z8</f>
        <v>0</v>
      </c>
      <c r="P151" s="33">
        <f>[2]TAB4!AA8</f>
        <v>0</v>
      </c>
      <c r="Q151" s="33">
        <f>[2]TAB4!AD8</f>
        <v>0</v>
      </c>
      <c r="R151" s="33">
        <f>[2]TAB4!AE8</f>
        <v>0</v>
      </c>
      <c r="S151" s="33">
        <f>[2]TAB4!AF8</f>
        <v>0</v>
      </c>
    </row>
    <row r="152" spans="1:19" ht="30">
      <c r="A152" s="30">
        <f>[2]TAB4!D9</f>
        <v>1</v>
      </c>
      <c r="B152" s="31" t="str">
        <f>[2]TAB4!E9</f>
        <v>Spese correnti</v>
      </c>
      <c r="C152" s="30">
        <f>[2]TAB4!F9</f>
        <v>108</v>
      </c>
      <c r="D152" s="31" t="str">
        <f>[2]TAB4!G9</f>
        <v>Altre spese per redditi da capitale</v>
      </c>
      <c r="E152" s="33">
        <f>[2]TAB4!J9</f>
        <v>0</v>
      </c>
      <c r="F152" s="33">
        <f>[2]TAB4!K9</f>
        <v>0</v>
      </c>
      <c r="G152" s="33">
        <f>[2]TAB4!L9</f>
        <v>0</v>
      </c>
      <c r="H152" s="33">
        <f>[2]TAB4!O9</f>
        <v>0</v>
      </c>
      <c r="I152" s="33">
        <f>[2]TAB4!P9</f>
        <v>0</v>
      </c>
      <c r="J152" s="33">
        <f>[2]TAB4!Q9</f>
        <v>0</v>
      </c>
      <c r="K152" s="33">
        <f>[2]TAB4!T9</f>
        <v>0</v>
      </c>
      <c r="L152" s="33">
        <f>[2]TAB4!U9</f>
        <v>0</v>
      </c>
      <c r="M152" s="33">
        <f>[2]TAB4!V9</f>
        <v>0</v>
      </c>
      <c r="N152" s="33">
        <f>[2]TAB4!Y9</f>
        <v>0</v>
      </c>
      <c r="O152" s="33">
        <f>[2]TAB4!Z9</f>
        <v>0</v>
      </c>
      <c r="P152" s="33">
        <f>[2]TAB4!AA9</f>
        <v>0</v>
      </c>
      <c r="Q152" s="33">
        <f>[2]TAB4!AD9</f>
        <v>0</v>
      </c>
      <c r="R152" s="33">
        <f>[2]TAB4!AE9</f>
        <v>0</v>
      </c>
      <c r="S152" s="33">
        <f>[2]TAB4!AF9</f>
        <v>0</v>
      </c>
    </row>
    <row r="153" spans="1:19" ht="45">
      <c r="A153" s="30">
        <f>[2]TAB4!D10</f>
        <v>1</v>
      </c>
      <c r="B153" s="31" t="str">
        <f>[2]TAB4!E10</f>
        <v>Spese correnti</v>
      </c>
      <c r="C153" s="30">
        <f>[2]TAB4!F10</f>
        <v>109</v>
      </c>
      <c r="D153" s="31" t="str">
        <f>[2]TAB4!G10</f>
        <v>Rimborsi e poste correttive delle entrate</v>
      </c>
      <c r="E153" s="33">
        <f>[2]TAB4!J10</f>
        <v>0</v>
      </c>
      <c r="F153" s="33">
        <f>[2]TAB4!K10</f>
        <v>0</v>
      </c>
      <c r="G153" s="33">
        <f>[2]TAB4!L10</f>
        <v>0</v>
      </c>
      <c r="H153" s="33">
        <f>[2]TAB4!O10</f>
        <v>0</v>
      </c>
      <c r="I153" s="33">
        <f>[2]TAB4!P10</f>
        <v>0</v>
      </c>
      <c r="J153" s="33">
        <f>[2]TAB4!Q10</f>
        <v>0</v>
      </c>
      <c r="K153" s="33">
        <f>[2]TAB4!T10</f>
        <v>0</v>
      </c>
      <c r="L153" s="33">
        <f>[2]TAB4!U10</f>
        <v>0</v>
      </c>
      <c r="M153" s="33">
        <f>[2]TAB4!V10</f>
        <v>0</v>
      </c>
      <c r="N153" s="33">
        <f>[2]TAB4!Y10</f>
        <v>0</v>
      </c>
      <c r="O153" s="33">
        <f>[2]TAB4!Z10</f>
        <v>0</v>
      </c>
      <c r="P153" s="33">
        <f>[2]TAB4!AA10</f>
        <v>0</v>
      </c>
      <c r="Q153" s="33">
        <f>[2]TAB4!AD10</f>
        <v>0</v>
      </c>
      <c r="R153" s="33">
        <f>[2]TAB4!AE10</f>
        <v>0</v>
      </c>
      <c r="S153" s="33">
        <f>[2]TAB4!AF10</f>
        <v>0</v>
      </c>
    </row>
    <row r="154" spans="1:19" ht="30">
      <c r="A154" s="30">
        <f>[2]TAB4!D11</f>
        <v>1</v>
      </c>
      <c r="B154" s="31" t="str">
        <f>[2]TAB4!E11</f>
        <v>Spese correnti</v>
      </c>
      <c r="C154" s="30">
        <f>[2]TAB4!F11</f>
        <v>110</v>
      </c>
      <c r="D154" s="31" t="str">
        <f>[2]TAB4!G11</f>
        <v>Altre spese correnti</v>
      </c>
      <c r="E154" s="33">
        <f>[2]TAB4!J11</f>
        <v>0</v>
      </c>
      <c r="F154" s="33">
        <f>[2]TAB4!K11</f>
        <v>0</v>
      </c>
      <c r="G154" s="33">
        <f>[2]TAB4!L11</f>
        <v>0</v>
      </c>
      <c r="H154" s="33">
        <f>[2]TAB4!O11</f>
        <v>0</v>
      </c>
      <c r="I154" s="33">
        <f>[2]TAB4!P11</f>
        <v>0</v>
      </c>
      <c r="J154" s="33">
        <f>[2]TAB4!Q11</f>
        <v>0</v>
      </c>
      <c r="K154" s="33">
        <f>[2]TAB4!T11</f>
        <v>0</v>
      </c>
      <c r="L154" s="33">
        <f>[2]TAB4!U11</f>
        <v>0</v>
      </c>
      <c r="M154" s="33">
        <f>[2]TAB4!V11</f>
        <v>0</v>
      </c>
      <c r="N154" s="33">
        <f>[2]TAB4!Y11</f>
        <v>0</v>
      </c>
      <c r="O154" s="33">
        <f>[2]TAB4!Z11</f>
        <v>0</v>
      </c>
      <c r="P154" s="33">
        <f>[2]TAB4!AA11</f>
        <v>0</v>
      </c>
      <c r="Q154" s="33">
        <f>[2]TAB4!AD11</f>
        <v>0</v>
      </c>
      <c r="R154" s="33">
        <f>[2]TAB4!AE11</f>
        <v>0</v>
      </c>
      <c r="S154" s="33">
        <f>[2]TAB4!AF11</f>
        <v>0</v>
      </c>
    </row>
    <row r="155" spans="1:19">
      <c r="A155" s="51"/>
      <c r="B155" s="52"/>
      <c r="C155" s="51"/>
      <c r="D155" s="53" t="s">
        <v>34</v>
      </c>
      <c r="E155" s="54">
        <f t="shared" ref="E155:S155" si="21">SUM(E145:E154)</f>
        <v>5602</v>
      </c>
      <c r="F155" s="54">
        <f t="shared" si="21"/>
        <v>0</v>
      </c>
      <c r="G155" s="54">
        <f t="shared" si="21"/>
        <v>0</v>
      </c>
      <c r="H155" s="54">
        <f t="shared" si="21"/>
        <v>0</v>
      </c>
      <c r="I155" s="54">
        <f t="shared" si="21"/>
        <v>0</v>
      </c>
      <c r="J155" s="54">
        <f t="shared" si="21"/>
        <v>0</v>
      </c>
      <c r="K155" s="54">
        <f t="shared" si="21"/>
        <v>0</v>
      </c>
      <c r="L155" s="54">
        <f t="shared" si="21"/>
        <v>0</v>
      </c>
      <c r="M155" s="54">
        <f t="shared" si="21"/>
        <v>0</v>
      </c>
      <c r="N155" s="54">
        <f t="shared" si="21"/>
        <v>0</v>
      </c>
      <c r="O155" s="54">
        <f t="shared" si="21"/>
        <v>0</v>
      </c>
      <c r="P155" s="54">
        <f t="shared" si="21"/>
        <v>0</v>
      </c>
      <c r="Q155" s="54">
        <f t="shared" si="21"/>
        <v>0</v>
      </c>
      <c r="R155" s="54">
        <f t="shared" si="21"/>
        <v>0</v>
      </c>
      <c r="S155" s="54">
        <f t="shared" si="21"/>
        <v>0</v>
      </c>
    </row>
    <row r="156" spans="1:19">
      <c r="A156" s="55"/>
      <c r="B156" s="56"/>
      <c r="C156" s="55"/>
      <c r="D156" s="56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</row>
    <row r="157" spans="1:19" ht="45">
      <c r="A157" s="30">
        <f>[2]TAB4!D12</f>
        <v>2</v>
      </c>
      <c r="B157" s="31" t="str">
        <f>[2]TAB4!E12</f>
        <v>Spese in conto capitale</v>
      </c>
      <c r="C157" s="30">
        <f>[2]TAB4!F12</f>
        <v>201</v>
      </c>
      <c r="D157" s="31" t="str">
        <f>[2]TAB4!G12</f>
        <v>Tributi in conto capitale a carico dell'ente</v>
      </c>
      <c r="E157" s="33">
        <f>[2]TAB4!J12</f>
        <v>0</v>
      </c>
      <c r="F157" s="33">
        <f>[2]TAB4!K12</f>
        <v>0</v>
      </c>
      <c r="G157" s="33">
        <f>[2]TAB4!L12</f>
        <v>0</v>
      </c>
      <c r="H157" s="33">
        <f>[2]TAB4!O12</f>
        <v>0</v>
      </c>
      <c r="I157" s="33">
        <f>[2]TAB4!P12</f>
        <v>0</v>
      </c>
      <c r="J157" s="33">
        <f>[2]TAB4!Q12</f>
        <v>0</v>
      </c>
      <c r="K157" s="33">
        <f>[2]TAB4!T12</f>
        <v>0</v>
      </c>
      <c r="L157" s="33">
        <f>[2]TAB4!U12</f>
        <v>0</v>
      </c>
      <c r="M157" s="33">
        <f>[2]TAB4!V12</f>
        <v>0</v>
      </c>
      <c r="N157" s="33">
        <f>[2]TAB4!Y12</f>
        <v>0</v>
      </c>
      <c r="O157" s="33">
        <f>[2]TAB4!Z12</f>
        <v>0</v>
      </c>
      <c r="P157" s="33">
        <f>[2]TAB4!AA12</f>
        <v>0</v>
      </c>
      <c r="Q157" s="33">
        <f>[2]TAB4!AD12</f>
        <v>0</v>
      </c>
      <c r="R157" s="33">
        <f>[2]TAB4!AE12</f>
        <v>0</v>
      </c>
      <c r="S157" s="33">
        <f>[2]TAB4!AF12</f>
        <v>0</v>
      </c>
    </row>
    <row r="158" spans="1:19" ht="45">
      <c r="A158" s="30">
        <f>[2]TAB4!D13</f>
        <v>2</v>
      </c>
      <c r="B158" s="31" t="str">
        <f>[2]TAB4!E13</f>
        <v>Spese in conto capitale</v>
      </c>
      <c r="C158" s="30">
        <f>[2]TAB4!F13</f>
        <v>202</v>
      </c>
      <c r="D158" s="31" t="str">
        <f>[2]TAB4!G13</f>
        <v>Investimenti fissi lordi e acquisto di terreni</v>
      </c>
      <c r="E158" s="33">
        <f>[2]TAB4!J13</f>
        <v>0</v>
      </c>
      <c r="F158" s="33">
        <f>[2]TAB4!K13</f>
        <v>28395.5</v>
      </c>
      <c r="G158" s="33">
        <f>[2]TAB4!L13</f>
        <v>0</v>
      </c>
      <c r="H158" s="33">
        <f>[2]TAB4!O13</f>
        <v>8711.81</v>
      </c>
      <c r="I158" s="33">
        <f>[2]TAB4!P13</f>
        <v>13818.19</v>
      </c>
      <c r="J158" s="33">
        <f>[2]TAB4!Q13</f>
        <v>0</v>
      </c>
      <c r="K158" s="33">
        <f>[2]TAB4!T13</f>
        <v>0</v>
      </c>
      <c r="L158" s="33">
        <f>[2]TAB4!U13</f>
        <v>0</v>
      </c>
      <c r="M158" s="33">
        <f>[2]TAB4!V13</f>
        <v>0</v>
      </c>
      <c r="N158" s="33">
        <f>[2]TAB4!Y13</f>
        <v>0</v>
      </c>
      <c r="O158" s="33">
        <f>[2]TAB4!Z13</f>
        <v>0</v>
      </c>
      <c r="P158" s="33">
        <f>[2]TAB4!AA13</f>
        <v>0</v>
      </c>
      <c r="Q158" s="33">
        <f>[2]TAB4!AD13</f>
        <v>0</v>
      </c>
      <c r="R158" s="33">
        <f>[2]TAB4!AE13</f>
        <v>0</v>
      </c>
      <c r="S158" s="33">
        <f>[2]TAB4!AF13</f>
        <v>0</v>
      </c>
    </row>
    <row r="159" spans="1:19" ht="30">
      <c r="A159" s="30">
        <f>[2]TAB4!D14</f>
        <v>2</v>
      </c>
      <c r="B159" s="31" t="str">
        <f>[2]TAB4!E14</f>
        <v>Spese in conto capitale</v>
      </c>
      <c r="C159" s="30">
        <f>[2]TAB4!F14</f>
        <v>203</v>
      </c>
      <c r="D159" s="31" t="str">
        <f>[2]TAB4!G14</f>
        <v>Contributi agli investimenti</v>
      </c>
      <c r="E159" s="33">
        <f>[2]TAB4!J14</f>
        <v>0</v>
      </c>
      <c r="F159" s="33">
        <f>[2]TAB4!K14</f>
        <v>0</v>
      </c>
      <c r="G159" s="33">
        <f>[2]TAB4!L14</f>
        <v>0</v>
      </c>
      <c r="H159" s="33">
        <f>[2]TAB4!O14</f>
        <v>0</v>
      </c>
      <c r="I159" s="33">
        <f>[2]TAB4!P14</f>
        <v>0</v>
      </c>
      <c r="J159" s="33">
        <f>[2]TAB4!Q14</f>
        <v>0</v>
      </c>
      <c r="K159" s="33">
        <f>[2]TAB4!T14</f>
        <v>0</v>
      </c>
      <c r="L159" s="33">
        <f>[2]TAB4!U14</f>
        <v>0</v>
      </c>
      <c r="M159" s="33">
        <f>[2]TAB4!V14</f>
        <v>0</v>
      </c>
      <c r="N159" s="33">
        <f>[2]TAB4!Y14</f>
        <v>0</v>
      </c>
      <c r="O159" s="33">
        <f>[2]TAB4!Z14</f>
        <v>0</v>
      </c>
      <c r="P159" s="33">
        <f>[2]TAB4!AA14</f>
        <v>0</v>
      </c>
      <c r="Q159" s="33">
        <f>[2]TAB4!AD14</f>
        <v>0</v>
      </c>
      <c r="R159" s="33">
        <f>[2]TAB4!AE14</f>
        <v>0</v>
      </c>
      <c r="S159" s="33">
        <f>[2]TAB4!AF14</f>
        <v>0</v>
      </c>
    </row>
    <row r="160" spans="1:19" ht="30">
      <c r="A160" s="30">
        <f>[2]TAB4!D15</f>
        <v>2</v>
      </c>
      <c r="B160" s="31" t="str">
        <f>[2]TAB4!E15</f>
        <v>Spese in conto capitale</v>
      </c>
      <c r="C160" s="30">
        <f>[2]TAB4!F15</f>
        <v>204</v>
      </c>
      <c r="D160" s="31" t="str">
        <f>[2]TAB4!G15</f>
        <v>Altri trasferimenti in conto capitale</v>
      </c>
      <c r="E160" s="33">
        <f>[2]TAB4!J15</f>
        <v>0</v>
      </c>
      <c r="F160" s="33">
        <f>[2]TAB4!K15</f>
        <v>0</v>
      </c>
      <c r="G160" s="33">
        <f>[2]TAB4!L15</f>
        <v>0</v>
      </c>
      <c r="H160" s="33">
        <f>[2]TAB4!O15</f>
        <v>0</v>
      </c>
      <c r="I160" s="33">
        <f>[2]TAB4!P15</f>
        <v>0</v>
      </c>
      <c r="J160" s="33">
        <f>[2]TAB4!Q15</f>
        <v>0</v>
      </c>
      <c r="K160" s="33">
        <f>[2]TAB4!T15</f>
        <v>0</v>
      </c>
      <c r="L160" s="33">
        <f>[2]TAB4!U15</f>
        <v>0</v>
      </c>
      <c r="M160" s="33">
        <f>[2]TAB4!V15</f>
        <v>0</v>
      </c>
      <c r="N160" s="33">
        <f>[2]TAB4!Y15</f>
        <v>0</v>
      </c>
      <c r="O160" s="33">
        <f>[2]TAB4!Z15</f>
        <v>0</v>
      </c>
      <c r="P160" s="33">
        <f>[2]TAB4!AA15</f>
        <v>0</v>
      </c>
      <c r="Q160" s="33">
        <f>[2]TAB4!AD15</f>
        <v>0</v>
      </c>
      <c r="R160" s="33">
        <f>[2]TAB4!AE15</f>
        <v>0</v>
      </c>
      <c r="S160" s="33">
        <f>[2]TAB4!AF15</f>
        <v>0</v>
      </c>
    </row>
    <row r="161" spans="1:19" ht="30">
      <c r="A161" s="30">
        <f>[2]TAB4!D16</f>
        <v>2</v>
      </c>
      <c r="B161" s="31" t="str">
        <f>[2]TAB4!E16</f>
        <v>Spese in conto capitale</v>
      </c>
      <c r="C161" s="30">
        <f>[2]TAB4!F16</f>
        <v>205</v>
      </c>
      <c r="D161" s="31" t="str">
        <f>[2]TAB4!G16</f>
        <v>Altre spese in conto capitale</v>
      </c>
      <c r="E161" s="33">
        <f>[2]TAB4!J16</f>
        <v>0</v>
      </c>
      <c r="F161" s="33">
        <f>[2]TAB4!K16</f>
        <v>0</v>
      </c>
      <c r="G161" s="33">
        <f>[2]TAB4!L16</f>
        <v>0</v>
      </c>
      <c r="H161" s="33">
        <f>[2]TAB4!O16</f>
        <v>0</v>
      </c>
      <c r="I161" s="33">
        <f>[2]TAB4!P16</f>
        <v>0</v>
      </c>
      <c r="J161" s="33">
        <f>[2]TAB4!Q16</f>
        <v>0</v>
      </c>
      <c r="K161" s="33">
        <f>[2]TAB4!T16</f>
        <v>0</v>
      </c>
      <c r="L161" s="33">
        <f>[2]TAB4!U16</f>
        <v>0</v>
      </c>
      <c r="M161" s="33">
        <f>[2]TAB4!V16</f>
        <v>0</v>
      </c>
      <c r="N161" s="33">
        <f>[2]TAB4!Y16</f>
        <v>0</v>
      </c>
      <c r="O161" s="33">
        <f>[2]TAB4!Z16</f>
        <v>0</v>
      </c>
      <c r="P161" s="33">
        <f>[2]TAB4!AA16</f>
        <v>0</v>
      </c>
      <c r="Q161" s="33">
        <f>[2]TAB4!AD16</f>
        <v>0</v>
      </c>
      <c r="R161" s="33">
        <f>[2]TAB4!AE16</f>
        <v>0</v>
      </c>
      <c r="S161" s="33">
        <f>[2]TAB4!AF16</f>
        <v>0</v>
      </c>
    </row>
    <row r="162" spans="1:19">
      <c r="A162" s="51"/>
      <c r="B162" s="52"/>
      <c r="C162" s="51"/>
      <c r="D162" s="53" t="s">
        <v>35</v>
      </c>
      <c r="E162" s="54">
        <f t="shared" ref="E162:S162" si="22">SUM(E157:E161)</f>
        <v>0</v>
      </c>
      <c r="F162" s="54">
        <f t="shared" si="22"/>
        <v>28395.5</v>
      </c>
      <c r="G162" s="54">
        <f t="shared" si="22"/>
        <v>0</v>
      </c>
      <c r="H162" s="54">
        <f t="shared" si="22"/>
        <v>8711.81</v>
      </c>
      <c r="I162" s="54">
        <f t="shared" si="22"/>
        <v>13818.19</v>
      </c>
      <c r="J162" s="54">
        <f t="shared" si="22"/>
        <v>0</v>
      </c>
      <c r="K162" s="54">
        <f t="shared" si="22"/>
        <v>0</v>
      </c>
      <c r="L162" s="54">
        <f t="shared" si="22"/>
        <v>0</v>
      </c>
      <c r="M162" s="54">
        <f t="shared" si="22"/>
        <v>0</v>
      </c>
      <c r="N162" s="54">
        <f t="shared" si="22"/>
        <v>0</v>
      </c>
      <c r="O162" s="54">
        <f t="shared" si="22"/>
        <v>0</v>
      </c>
      <c r="P162" s="54">
        <f t="shared" si="22"/>
        <v>0</v>
      </c>
      <c r="Q162" s="54">
        <f t="shared" si="22"/>
        <v>0</v>
      </c>
      <c r="R162" s="54">
        <f t="shared" si="22"/>
        <v>0</v>
      </c>
      <c r="S162" s="54">
        <f t="shared" si="22"/>
        <v>0</v>
      </c>
    </row>
    <row r="163" spans="1:19">
      <c r="A163" s="55"/>
      <c r="B163" s="56"/>
      <c r="C163" s="55"/>
      <c r="D163" s="56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</row>
    <row r="164" spans="1:19" ht="60">
      <c r="A164" s="30">
        <f>[2]TAB4!D17</f>
        <v>3</v>
      </c>
      <c r="B164" s="31" t="str">
        <f>[2]TAB4!E17</f>
        <v>Spese per incremento di attività finanziarie</v>
      </c>
      <c r="C164" s="30">
        <f>[2]TAB4!F17</f>
        <v>301</v>
      </c>
      <c r="D164" s="31" t="str">
        <f>[2]TAB4!G17</f>
        <v>Acquisizioni di attività finanziarie</v>
      </c>
      <c r="E164" s="33">
        <f>[2]TAB4!J17</f>
        <v>0</v>
      </c>
      <c r="F164" s="33">
        <f>[2]TAB4!K17</f>
        <v>0</v>
      </c>
      <c r="G164" s="33">
        <f>[2]TAB4!L17</f>
        <v>0</v>
      </c>
      <c r="H164" s="33">
        <f>[2]TAB4!O17</f>
        <v>0</v>
      </c>
      <c r="I164" s="33">
        <f>[2]TAB4!P17</f>
        <v>0</v>
      </c>
      <c r="J164" s="33">
        <f>[2]TAB4!Q17</f>
        <v>0</v>
      </c>
      <c r="K164" s="33">
        <f>[2]TAB4!T17</f>
        <v>0</v>
      </c>
      <c r="L164" s="33">
        <f>[2]TAB4!U17</f>
        <v>0</v>
      </c>
      <c r="M164" s="33">
        <f>[2]TAB4!V17</f>
        <v>0</v>
      </c>
      <c r="N164" s="33">
        <f>[2]TAB4!Y17</f>
        <v>0</v>
      </c>
      <c r="O164" s="33">
        <f>[2]TAB4!Z17</f>
        <v>0</v>
      </c>
      <c r="P164" s="33">
        <f>[2]TAB4!AA17</f>
        <v>0</v>
      </c>
      <c r="Q164" s="33">
        <f>[2]TAB4!AD17</f>
        <v>0</v>
      </c>
      <c r="R164" s="33">
        <f>[2]TAB4!AE17</f>
        <v>0</v>
      </c>
      <c r="S164" s="33">
        <f>[2]TAB4!AF17</f>
        <v>0</v>
      </c>
    </row>
    <row r="165" spans="1:19" ht="60">
      <c r="A165" s="30">
        <f>[2]TAB4!D18</f>
        <v>3</v>
      </c>
      <c r="B165" s="31" t="str">
        <f>[2]TAB4!E18</f>
        <v>Spese per incremento di attività finanziarie</v>
      </c>
      <c r="C165" s="30">
        <f>[2]TAB4!F18</f>
        <v>302</v>
      </c>
      <c r="D165" s="31" t="str">
        <f>[2]TAB4!G18</f>
        <v>Concessione crediti di breve termine</v>
      </c>
      <c r="E165" s="33">
        <f>[2]TAB4!J18</f>
        <v>0</v>
      </c>
      <c r="F165" s="33">
        <f>[2]TAB4!K18</f>
        <v>0</v>
      </c>
      <c r="G165" s="33">
        <f>[2]TAB4!L18</f>
        <v>0</v>
      </c>
      <c r="H165" s="33">
        <f>[2]TAB4!O18</f>
        <v>0</v>
      </c>
      <c r="I165" s="33">
        <f>[2]TAB4!P18</f>
        <v>0</v>
      </c>
      <c r="J165" s="33">
        <f>[2]TAB4!Q18</f>
        <v>0</v>
      </c>
      <c r="K165" s="33">
        <f>[2]TAB4!T18</f>
        <v>0</v>
      </c>
      <c r="L165" s="33">
        <f>[2]TAB4!U18</f>
        <v>0</v>
      </c>
      <c r="M165" s="33">
        <f>[2]TAB4!V18</f>
        <v>0</v>
      </c>
      <c r="N165" s="33">
        <f>[2]TAB4!Y18</f>
        <v>0</v>
      </c>
      <c r="O165" s="33">
        <f>[2]TAB4!Z18</f>
        <v>0</v>
      </c>
      <c r="P165" s="33">
        <f>[2]TAB4!AA18</f>
        <v>0</v>
      </c>
      <c r="Q165" s="33">
        <f>[2]TAB4!AD18</f>
        <v>0</v>
      </c>
      <c r="R165" s="33">
        <f>[2]TAB4!AE18</f>
        <v>0</v>
      </c>
      <c r="S165" s="33">
        <f>[2]TAB4!AF18</f>
        <v>0</v>
      </c>
    </row>
    <row r="166" spans="1:19" ht="60">
      <c r="A166" s="30">
        <f>[2]TAB4!D19</f>
        <v>3</v>
      </c>
      <c r="B166" s="31" t="str">
        <f>[2]TAB4!E19</f>
        <v>Spese per incremento di attività finanziarie</v>
      </c>
      <c r="C166" s="30">
        <f>[2]TAB4!F19</f>
        <v>303</v>
      </c>
      <c r="D166" s="31" t="str">
        <f>[2]TAB4!G19</f>
        <v>Concessione crediti di medio-lungo termine</v>
      </c>
      <c r="E166" s="33">
        <f>[2]TAB4!J19</f>
        <v>0</v>
      </c>
      <c r="F166" s="33">
        <f>[2]TAB4!K19</f>
        <v>0</v>
      </c>
      <c r="G166" s="33">
        <f>[2]TAB4!L19</f>
        <v>0</v>
      </c>
      <c r="H166" s="33">
        <f>[2]TAB4!O19</f>
        <v>0</v>
      </c>
      <c r="I166" s="33">
        <f>[2]TAB4!P19</f>
        <v>0</v>
      </c>
      <c r="J166" s="33">
        <f>[2]TAB4!Q19</f>
        <v>0</v>
      </c>
      <c r="K166" s="33">
        <f>[2]TAB4!T19</f>
        <v>0</v>
      </c>
      <c r="L166" s="33">
        <f>[2]TAB4!U19</f>
        <v>0</v>
      </c>
      <c r="M166" s="33">
        <f>[2]TAB4!V19</f>
        <v>0</v>
      </c>
      <c r="N166" s="33">
        <f>[2]TAB4!Y19</f>
        <v>0</v>
      </c>
      <c r="O166" s="33">
        <f>[2]TAB4!Z19</f>
        <v>0</v>
      </c>
      <c r="P166" s="33">
        <f>[2]TAB4!AA19</f>
        <v>0</v>
      </c>
      <c r="Q166" s="33">
        <f>[2]TAB4!AD19</f>
        <v>0</v>
      </c>
      <c r="R166" s="33">
        <f>[2]TAB4!AE19</f>
        <v>0</v>
      </c>
      <c r="S166" s="33">
        <f>[2]TAB4!AF19</f>
        <v>0</v>
      </c>
    </row>
    <row r="167" spans="1:19" ht="60">
      <c r="A167" s="30">
        <f>[2]TAB4!D20</f>
        <v>3</v>
      </c>
      <c r="B167" s="31" t="str">
        <f>[2]TAB4!E20</f>
        <v>Spese per incremento di attività finanziarie</v>
      </c>
      <c r="C167" s="30">
        <f>[2]TAB4!F20</f>
        <v>304</v>
      </c>
      <c r="D167" s="31" t="str">
        <f>[2]TAB4!G20</f>
        <v>Altre spese per incremento di attività finanziarie</v>
      </c>
      <c r="E167" s="33">
        <f>[2]TAB4!J20</f>
        <v>0</v>
      </c>
      <c r="F167" s="33">
        <f>[2]TAB4!K20</f>
        <v>0</v>
      </c>
      <c r="G167" s="33">
        <f>[2]TAB4!L20</f>
        <v>0</v>
      </c>
      <c r="H167" s="33">
        <f>[2]TAB4!O20</f>
        <v>0</v>
      </c>
      <c r="I167" s="33">
        <f>[2]TAB4!P20</f>
        <v>0</v>
      </c>
      <c r="J167" s="33">
        <f>[2]TAB4!Q20</f>
        <v>0</v>
      </c>
      <c r="K167" s="33">
        <f>[2]TAB4!T20</f>
        <v>0</v>
      </c>
      <c r="L167" s="33">
        <f>[2]TAB4!U20</f>
        <v>0</v>
      </c>
      <c r="M167" s="33">
        <f>[2]TAB4!V20</f>
        <v>0</v>
      </c>
      <c r="N167" s="33">
        <f>[2]TAB4!Y20</f>
        <v>0</v>
      </c>
      <c r="O167" s="33">
        <f>[2]TAB4!Z20</f>
        <v>0</v>
      </c>
      <c r="P167" s="33">
        <f>[2]TAB4!AA20</f>
        <v>0</v>
      </c>
      <c r="Q167" s="33">
        <f>[2]TAB4!AD20</f>
        <v>0</v>
      </c>
      <c r="R167" s="33">
        <f>[2]TAB4!AE20</f>
        <v>0</v>
      </c>
      <c r="S167" s="33">
        <f>[2]TAB4!AF20</f>
        <v>0</v>
      </c>
    </row>
    <row r="168" spans="1:19">
      <c r="A168" s="51"/>
      <c r="B168" s="52"/>
      <c r="C168" s="51"/>
      <c r="D168" s="53" t="s">
        <v>36</v>
      </c>
      <c r="E168" s="54">
        <f t="shared" ref="E168:S168" si="23">SUM(E164:E167)</f>
        <v>0</v>
      </c>
      <c r="F168" s="54">
        <f t="shared" si="23"/>
        <v>0</v>
      </c>
      <c r="G168" s="54">
        <f t="shared" si="23"/>
        <v>0</v>
      </c>
      <c r="H168" s="54">
        <f t="shared" si="23"/>
        <v>0</v>
      </c>
      <c r="I168" s="54">
        <f t="shared" si="23"/>
        <v>0</v>
      </c>
      <c r="J168" s="54">
        <f t="shared" si="23"/>
        <v>0</v>
      </c>
      <c r="K168" s="54">
        <f t="shared" si="23"/>
        <v>0</v>
      </c>
      <c r="L168" s="54">
        <f t="shared" si="23"/>
        <v>0</v>
      </c>
      <c r="M168" s="54">
        <f t="shared" si="23"/>
        <v>0</v>
      </c>
      <c r="N168" s="54">
        <f t="shared" si="23"/>
        <v>0</v>
      </c>
      <c r="O168" s="54">
        <f t="shared" si="23"/>
        <v>0</v>
      </c>
      <c r="P168" s="54">
        <f t="shared" si="23"/>
        <v>0</v>
      </c>
      <c r="Q168" s="54">
        <f t="shared" si="23"/>
        <v>0</v>
      </c>
      <c r="R168" s="54">
        <f t="shared" si="23"/>
        <v>0</v>
      </c>
      <c r="S168" s="54">
        <f t="shared" si="23"/>
        <v>0</v>
      </c>
    </row>
    <row r="169" spans="1:19">
      <c r="A169" s="55"/>
      <c r="B169" s="56"/>
      <c r="C169" s="55"/>
      <c r="D169" s="56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</row>
    <row r="170" spans="1:19" ht="30">
      <c r="A170" s="30">
        <f>[2]TAB4!D21</f>
        <v>4</v>
      </c>
      <c r="B170" s="31" t="str">
        <f>[2]TAB4!E21</f>
        <v>Rimborso di prestiti</v>
      </c>
      <c r="C170" s="30">
        <f>[2]TAB4!F21</f>
        <v>401</v>
      </c>
      <c r="D170" s="31" t="str">
        <f>[2]TAB4!G21</f>
        <v>Rimborso di titoli obbligazionari</v>
      </c>
      <c r="E170" s="33">
        <f>[2]TAB4!J21</f>
        <v>0</v>
      </c>
      <c r="F170" s="33">
        <f>[2]TAB4!K21</f>
        <v>0</v>
      </c>
      <c r="G170" s="33">
        <f>[2]TAB4!L21</f>
        <v>0</v>
      </c>
      <c r="H170" s="33">
        <f>[2]TAB4!O21</f>
        <v>0</v>
      </c>
      <c r="I170" s="33">
        <f>[2]TAB4!P21</f>
        <v>0</v>
      </c>
      <c r="J170" s="33">
        <f>[2]TAB4!Q21</f>
        <v>0</v>
      </c>
      <c r="K170" s="33">
        <f>[2]TAB4!T21</f>
        <v>0</v>
      </c>
      <c r="L170" s="33">
        <f>[2]TAB4!U21</f>
        <v>0</v>
      </c>
      <c r="M170" s="33">
        <f>[2]TAB4!V21</f>
        <v>0</v>
      </c>
      <c r="N170" s="33">
        <f>[2]TAB4!Y21</f>
        <v>0</v>
      </c>
      <c r="O170" s="33">
        <f>[2]TAB4!Z21</f>
        <v>0</v>
      </c>
      <c r="P170" s="33">
        <f>[2]TAB4!AA21</f>
        <v>0</v>
      </c>
      <c r="Q170" s="33">
        <f>[2]TAB4!AD21</f>
        <v>0</v>
      </c>
      <c r="R170" s="33">
        <f>[2]TAB4!AE21</f>
        <v>0</v>
      </c>
      <c r="S170" s="33">
        <f>[2]TAB4!AF21</f>
        <v>0</v>
      </c>
    </row>
    <row r="171" spans="1:19" ht="30">
      <c r="A171" s="30">
        <f>[2]TAB4!D22</f>
        <v>4</v>
      </c>
      <c r="B171" s="31" t="str">
        <f>[2]TAB4!E22</f>
        <v>Rimborso di prestiti</v>
      </c>
      <c r="C171" s="30">
        <f>[2]TAB4!F22</f>
        <v>402</v>
      </c>
      <c r="D171" s="31" t="str">
        <f>[2]TAB4!G22</f>
        <v>Rimborso prestiti a breve termine</v>
      </c>
      <c r="E171" s="33">
        <f>[2]TAB4!J22</f>
        <v>0</v>
      </c>
      <c r="F171" s="33">
        <f>[2]TAB4!K22</f>
        <v>0</v>
      </c>
      <c r="G171" s="33">
        <f>[2]TAB4!L22</f>
        <v>0</v>
      </c>
      <c r="H171" s="33">
        <f>[2]TAB4!O22</f>
        <v>0</v>
      </c>
      <c r="I171" s="33">
        <f>[2]TAB4!P22</f>
        <v>0</v>
      </c>
      <c r="J171" s="33">
        <f>[2]TAB4!Q22</f>
        <v>0</v>
      </c>
      <c r="K171" s="33">
        <f>[2]TAB4!T22</f>
        <v>0</v>
      </c>
      <c r="L171" s="33">
        <f>[2]TAB4!U22</f>
        <v>0</v>
      </c>
      <c r="M171" s="33">
        <f>[2]TAB4!V22</f>
        <v>0</v>
      </c>
      <c r="N171" s="33">
        <f>[2]TAB4!Y22</f>
        <v>0</v>
      </c>
      <c r="O171" s="33">
        <f>[2]TAB4!Z22</f>
        <v>0</v>
      </c>
      <c r="P171" s="33">
        <f>[2]TAB4!AA22</f>
        <v>0</v>
      </c>
      <c r="Q171" s="33">
        <f>[2]TAB4!AD22</f>
        <v>0</v>
      </c>
      <c r="R171" s="33">
        <f>[2]TAB4!AE22</f>
        <v>0</v>
      </c>
      <c r="S171" s="33">
        <f>[2]TAB4!AF22</f>
        <v>0</v>
      </c>
    </row>
    <row r="172" spans="1:19" ht="60">
      <c r="A172" s="30">
        <f>[2]TAB4!D23</f>
        <v>4</v>
      </c>
      <c r="B172" s="31" t="str">
        <f>[2]TAB4!E23</f>
        <v>Rimborso di prestiti</v>
      </c>
      <c r="C172" s="30">
        <f>[2]TAB4!F23</f>
        <v>403</v>
      </c>
      <c r="D172" s="31" t="str">
        <f>[2]TAB4!G23</f>
        <v>Rimborso mutui e altri finanziamenti a medio lungo termine</v>
      </c>
      <c r="E172" s="33">
        <f>[2]TAB4!J23</f>
        <v>0</v>
      </c>
      <c r="F172" s="33">
        <f>[2]TAB4!K23</f>
        <v>0</v>
      </c>
      <c r="G172" s="33">
        <f>[2]TAB4!L23</f>
        <v>0</v>
      </c>
      <c r="H172" s="33">
        <f>[2]TAB4!O23</f>
        <v>0</v>
      </c>
      <c r="I172" s="33">
        <f>[2]TAB4!P23</f>
        <v>0</v>
      </c>
      <c r="J172" s="33">
        <f>[2]TAB4!Q23</f>
        <v>0</v>
      </c>
      <c r="K172" s="33">
        <f>[2]TAB4!T23</f>
        <v>0</v>
      </c>
      <c r="L172" s="33">
        <f>[2]TAB4!U23</f>
        <v>0</v>
      </c>
      <c r="M172" s="33">
        <f>[2]TAB4!V23</f>
        <v>0</v>
      </c>
      <c r="N172" s="33">
        <f>[2]TAB4!Y23</f>
        <v>0</v>
      </c>
      <c r="O172" s="33">
        <f>[2]TAB4!Z23</f>
        <v>0</v>
      </c>
      <c r="P172" s="33">
        <f>[2]TAB4!AA23</f>
        <v>0</v>
      </c>
      <c r="Q172" s="33">
        <f>[2]TAB4!AD23</f>
        <v>0</v>
      </c>
      <c r="R172" s="33">
        <f>[2]TAB4!AE23</f>
        <v>0</v>
      </c>
      <c r="S172" s="33">
        <f>[2]TAB4!AF23</f>
        <v>0</v>
      </c>
    </row>
    <row r="173" spans="1:19" ht="45">
      <c r="A173" s="30">
        <f>[2]TAB4!D24</f>
        <v>4</v>
      </c>
      <c r="B173" s="31" t="str">
        <f>[2]TAB4!E24</f>
        <v>Rimborso di prestiti</v>
      </c>
      <c r="C173" s="30">
        <f>[2]TAB4!F24</f>
        <v>404</v>
      </c>
      <c r="D173" s="31" t="str">
        <f>[2]TAB4!G24</f>
        <v>Rimborso di altre forme di indebitamento</v>
      </c>
      <c r="E173" s="33">
        <f>[2]TAB4!J24</f>
        <v>0</v>
      </c>
      <c r="F173" s="33">
        <f>[2]TAB4!K24</f>
        <v>0</v>
      </c>
      <c r="G173" s="33">
        <f>[2]TAB4!L24</f>
        <v>0</v>
      </c>
      <c r="H173" s="33">
        <f>[2]TAB4!O24</f>
        <v>0</v>
      </c>
      <c r="I173" s="33">
        <f>[2]TAB4!P24</f>
        <v>0</v>
      </c>
      <c r="J173" s="33">
        <f>[2]TAB4!Q24</f>
        <v>0</v>
      </c>
      <c r="K173" s="33">
        <f>[2]TAB4!T24</f>
        <v>0</v>
      </c>
      <c r="L173" s="33">
        <f>[2]TAB4!U24</f>
        <v>0</v>
      </c>
      <c r="M173" s="33">
        <f>[2]TAB4!V24</f>
        <v>0</v>
      </c>
      <c r="N173" s="33">
        <f>[2]TAB4!Y24</f>
        <v>0</v>
      </c>
      <c r="O173" s="33">
        <f>[2]TAB4!Z24</f>
        <v>0</v>
      </c>
      <c r="P173" s="33">
        <f>[2]TAB4!AA24</f>
        <v>0</v>
      </c>
      <c r="Q173" s="33">
        <f>[2]TAB4!AD24</f>
        <v>0</v>
      </c>
      <c r="R173" s="33">
        <f>[2]TAB4!AE24</f>
        <v>0</v>
      </c>
      <c r="S173" s="33">
        <f>[2]TAB4!AF24</f>
        <v>0</v>
      </c>
    </row>
    <row r="174" spans="1:19" ht="45">
      <c r="A174" s="30">
        <f>[2]TAB4!D25</f>
        <v>4</v>
      </c>
      <c r="B174" s="31" t="str">
        <f>[2]TAB4!E25</f>
        <v>Rimborso di prestiti</v>
      </c>
      <c r="C174" s="30">
        <f>[2]TAB4!F25</f>
        <v>405</v>
      </c>
      <c r="D174" s="31" t="str">
        <f>[2]TAB4!G25</f>
        <v>Fondi per  rimborso prestiti (solo per le Regioni)</v>
      </c>
      <c r="E174" s="33">
        <f>[2]TAB4!J25</f>
        <v>0</v>
      </c>
      <c r="F174" s="33">
        <f>[2]TAB4!K25</f>
        <v>0</v>
      </c>
      <c r="G174" s="33">
        <f>[2]TAB4!L25</f>
        <v>0</v>
      </c>
      <c r="H174" s="33">
        <f>[2]TAB4!O25</f>
        <v>0</v>
      </c>
      <c r="I174" s="33">
        <f>[2]TAB4!P25</f>
        <v>0</v>
      </c>
      <c r="J174" s="33">
        <f>[2]TAB4!Q25</f>
        <v>0</v>
      </c>
      <c r="K174" s="33">
        <f>[2]TAB4!T25</f>
        <v>0</v>
      </c>
      <c r="L174" s="33">
        <f>[2]TAB4!U25</f>
        <v>0</v>
      </c>
      <c r="M174" s="33">
        <f>[2]TAB4!V25</f>
        <v>0</v>
      </c>
      <c r="N174" s="33">
        <f>[2]TAB4!Y25</f>
        <v>0</v>
      </c>
      <c r="O174" s="33">
        <f>[2]TAB4!Z25</f>
        <v>0</v>
      </c>
      <c r="P174" s="33">
        <f>[2]TAB4!AA25</f>
        <v>0</v>
      </c>
      <c r="Q174" s="33">
        <f>[2]TAB4!AD25</f>
        <v>0</v>
      </c>
      <c r="R174" s="33">
        <f>[2]TAB4!AE25</f>
        <v>0</v>
      </c>
      <c r="S174" s="33">
        <f>[2]TAB4!AF25</f>
        <v>0</v>
      </c>
    </row>
    <row r="175" spans="1:19">
      <c r="A175" s="51"/>
      <c r="B175" s="52"/>
      <c r="C175" s="51"/>
      <c r="D175" s="53" t="s">
        <v>37</v>
      </c>
      <c r="E175" s="54">
        <f t="shared" ref="E175:S175" si="24">SUM(E170:E174)</f>
        <v>0</v>
      </c>
      <c r="F175" s="54">
        <f t="shared" si="24"/>
        <v>0</v>
      </c>
      <c r="G175" s="54">
        <f t="shared" si="24"/>
        <v>0</v>
      </c>
      <c r="H175" s="54">
        <f t="shared" si="24"/>
        <v>0</v>
      </c>
      <c r="I175" s="54">
        <f t="shared" si="24"/>
        <v>0</v>
      </c>
      <c r="J175" s="54">
        <f t="shared" si="24"/>
        <v>0</v>
      </c>
      <c r="K175" s="54">
        <f t="shared" si="24"/>
        <v>0</v>
      </c>
      <c r="L175" s="54">
        <f t="shared" si="24"/>
        <v>0</v>
      </c>
      <c r="M175" s="54">
        <f t="shared" si="24"/>
        <v>0</v>
      </c>
      <c r="N175" s="54">
        <f t="shared" si="24"/>
        <v>0</v>
      </c>
      <c r="O175" s="54">
        <f t="shared" si="24"/>
        <v>0</v>
      </c>
      <c r="P175" s="54">
        <f t="shared" si="24"/>
        <v>0</v>
      </c>
      <c r="Q175" s="54">
        <f t="shared" si="24"/>
        <v>0</v>
      </c>
      <c r="R175" s="54">
        <f t="shared" si="24"/>
        <v>0</v>
      </c>
      <c r="S175" s="54">
        <f t="shared" si="24"/>
        <v>0</v>
      </c>
    </row>
    <row r="176" spans="1:19">
      <c r="A176" s="55"/>
      <c r="B176" s="56"/>
      <c r="C176" s="55"/>
      <c r="D176" s="56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</row>
    <row r="177" spans="1:19" ht="75">
      <c r="A177" s="30">
        <f>[2]TAB4!D26</f>
        <v>5</v>
      </c>
      <c r="B177" s="31" t="str">
        <f>[2]TAB4!E26</f>
        <v>Chiusura Anticipazioni da istituto tesoriere/cassiere</v>
      </c>
      <c r="C177" s="30">
        <f>[2]TAB4!F26</f>
        <v>501</v>
      </c>
      <c r="D177" s="31" t="str">
        <f>[2]TAB4!G26</f>
        <v>Chiusura Anticipazioni ricevute da istituto tesoriere/cassiere</v>
      </c>
      <c r="E177" s="33">
        <f>[2]TAB4!J26</f>
        <v>0</v>
      </c>
      <c r="F177" s="33">
        <f>[2]TAB4!K26</f>
        <v>0</v>
      </c>
      <c r="G177" s="33">
        <f>[2]TAB4!L26</f>
        <v>0</v>
      </c>
      <c r="H177" s="33">
        <f>[2]TAB4!O26</f>
        <v>0</v>
      </c>
      <c r="I177" s="33">
        <f>[2]TAB4!P26</f>
        <v>0</v>
      </c>
      <c r="J177" s="33">
        <f>[2]TAB4!Q26</f>
        <v>0</v>
      </c>
      <c r="K177" s="33">
        <f>[2]TAB4!T26</f>
        <v>0</v>
      </c>
      <c r="L177" s="33">
        <f>[2]TAB4!U26</f>
        <v>0</v>
      </c>
      <c r="M177" s="33">
        <f>[2]TAB4!V26</f>
        <v>0</v>
      </c>
      <c r="N177" s="33">
        <f>[2]TAB4!Y26</f>
        <v>0</v>
      </c>
      <c r="O177" s="33">
        <f>[2]TAB4!Z26</f>
        <v>0</v>
      </c>
      <c r="P177" s="33">
        <f>[2]TAB4!AA26</f>
        <v>0</v>
      </c>
      <c r="Q177" s="33">
        <f>[2]TAB4!AD26</f>
        <v>0</v>
      </c>
      <c r="R177" s="33">
        <f>[2]TAB4!AE26</f>
        <v>0</v>
      </c>
      <c r="S177" s="33">
        <f>[2]TAB4!AF26</f>
        <v>0</v>
      </c>
    </row>
    <row r="178" spans="1:19">
      <c r="A178" s="51"/>
      <c r="B178" s="52"/>
      <c r="C178" s="51"/>
      <c r="D178" s="53" t="s">
        <v>38</v>
      </c>
      <c r="E178" s="54">
        <f t="shared" ref="E178:S178" si="25">SUM(E177)</f>
        <v>0</v>
      </c>
      <c r="F178" s="54">
        <f t="shared" si="25"/>
        <v>0</v>
      </c>
      <c r="G178" s="54">
        <f t="shared" si="25"/>
        <v>0</v>
      </c>
      <c r="H178" s="54">
        <f t="shared" si="25"/>
        <v>0</v>
      </c>
      <c r="I178" s="54">
        <f t="shared" si="25"/>
        <v>0</v>
      </c>
      <c r="J178" s="54">
        <f t="shared" si="25"/>
        <v>0</v>
      </c>
      <c r="K178" s="54">
        <f t="shared" si="25"/>
        <v>0</v>
      </c>
      <c r="L178" s="54">
        <f t="shared" si="25"/>
        <v>0</v>
      </c>
      <c r="M178" s="54">
        <f t="shared" si="25"/>
        <v>0</v>
      </c>
      <c r="N178" s="54">
        <f t="shared" si="25"/>
        <v>0</v>
      </c>
      <c r="O178" s="54">
        <f t="shared" si="25"/>
        <v>0</v>
      </c>
      <c r="P178" s="54">
        <f t="shared" si="25"/>
        <v>0</v>
      </c>
      <c r="Q178" s="54">
        <f t="shared" si="25"/>
        <v>0</v>
      </c>
      <c r="R178" s="54">
        <f t="shared" si="25"/>
        <v>0</v>
      </c>
      <c r="S178" s="54">
        <f t="shared" si="25"/>
        <v>0</v>
      </c>
    </row>
    <row r="179" spans="1:19">
      <c r="A179" s="55"/>
      <c r="B179" s="56"/>
      <c r="C179" s="55"/>
      <c r="D179" s="56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</row>
    <row r="180" spans="1:19" ht="45">
      <c r="A180" s="30">
        <f>[2]TAB4!D27</f>
        <v>7</v>
      </c>
      <c r="B180" s="31" t="str">
        <f>[2]TAB4!E27</f>
        <v>Spese per conto terzi e partite di giro</v>
      </c>
      <c r="C180" s="30">
        <f>[2]TAB4!F27</f>
        <v>701</v>
      </c>
      <c r="D180" s="31" t="str">
        <f>[2]TAB4!G27</f>
        <v>Uscite per partite di giro</v>
      </c>
      <c r="E180" s="33">
        <f>[2]TAB4!J27</f>
        <v>0</v>
      </c>
      <c r="F180" s="33">
        <f>[2]TAB4!K27</f>
        <v>0</v>
      </c>
      <c r="G180" s="33">
        <f>[2]TAB4!L27</f>
        <v>0</v>
      </c>
      <c r="H180" s="33">
        <f>[2]TAB4!O27</f>
        <v>0</v>
      </c>
      <c r="I180" s="33">
        <f>[2]TAB4!P27</f>
        <v>0</v>
      </c>
      <c r="J180" s="33">
        <f>[2]TAB4!Q27</f>
        <v>0</v>
      </c>
      <c r="K180" s="33">
        <f>[2]TAB4!T27</f>
        <v>0</v>
      </c>
      <c r="L180" s="33">
        <f>[2]TAB4!U27</f>
        <v>0</v>
      </c>
      <c r="M180" s="33">
        <f>[2]TAB4!V27</f>
        <v>0</v>
      </c>
      <c r="N180" s="33">
        <f>[2]TAB4!Y27</f>
        <v>0</v>
      </c>
      <c r="O180" s="33">
        <f>[2]TAB4!Z27</f>
        <v>0</v>
      </c>
      <c r="P180" s="33">
        <f>[2]TAB4!AA27</f>
        <v>0</v>
      </c>
      <c r="Q180" s="33">
        <f>[2]TAB4!AD27</f>
        <v>0</v>
      </c>
      <c r="R180" s="33">
        <f>[2]TAB4!AE27</f>
        <v>0</v>
      </c>
      <c r="S180" s="33">
        <f>[2]TAB4!AF27</f>
        <v>0</v>
      </c>
    </row>
    <row r="181" spans="1:19" ht="45">
      <c r="A181" s="30">
        <f>[2]TAB4!D28</f>
        <v>7</v>
      </c>
      <c r="B181" s="31" t="str">
        <f>[2]TAB4!E28</f>
        <v>Spese per conto terzi e partite di giro</v>
      </c>
      <c r="C181" s="30">
        <f>[2]TAB4!F28</f>
        <v>702</v>
      </c>
      <c r="D181" s="31" t="str">
        <f>[2]TAB4!G28</f>
        <v>Uscite per conto terzi</v>
      </c>
      <c r="E181" s="33">
        <f>[2]TAB4!J28</f>
        <v>0</v>
      </c>
      <c r="F181" s="33">
        <f>[2]TAB4!K28</f>
        <v>0</v>
      </c>
      <c r="G181" s="33">
        <f>[2]TAB4!L28</f>
        <v>0</v>
      </c>
      <c r="H181" s="33">
        <f>[2]TAB4!O28</f>
        <v>0</v>
      </c>
      <c r="I181" s="33">
        <f>[2]TAB4!P28</f>
        <v>0</v>
      </c>
      <c r="J181" s="33">
        <f>[2]TAB4!Q28</f>
        <v>0</v>
      </c>
      <c r="K181" s="33">
        <f>[2]TAB4!T28</f>
        <v>0</v>
      </c>
      <c r="L181" s="33">
        <f>[2]TAB4!U28</f>
        <v>0</v>
      </c>
      <c r="M181" s="33">
        <f>[2]TAB4!V28</f>
        <v>0</v>
      </c>
      <c r="N181" s="33">
        <f>[2]TAB4!Y28</f>
        <v>0</v>
      </c>
      <c r="O181" s="33">
        <f>[2]TAB4!Z28</f>
        <v>0</v>
      </c>
      <c r="P181" s="33">
        <f>[2]TAB4!AA28</f>
        <v>0</v>
      </c>
      <c r="Q181" s="33">
        <f>[2]TAB4!AD28</f>
        <v>0</v>
      </c>
      <c r="R181" s="33">
        <f>[2]TAB4!AE28</f>
        <v>0</v>
      </c>
      <c r="S181" s="33">
        <f>[2]TAB4!AF28</f>
        <v>0</v>
      </c>
    </row>
    <row r="182" spans="1:19">
      <c r="A182" s="51"/>
      <c r="B182" s="52"/>
      <c r="C182" s="51"/>
      <c r="D182" s="53" t="s">
        <v>39</v>
      </c>
      <c r="E182" s="54">
        <f t="shared" ref="E182:S182" si="26">SUM(E180:E181)</f>
        <v>0</v>
      </c>
      <c r="F182" s="54">
        <f t="shared" si="26"/>
        <v>0</v>
      </c>
      <c r="G182" s="54">
        <f t="shared" si="26"/>
        <v>0</v>
      </c>
      <c r="H182" s="54">
        <f t="shared" si="26"/>
        <v>0</v>
      </c>
      <c r="I182" s="54">
        <f t="shared" si="26"/>
        <v>0</v>
      </c>
      <c r="J182" s="54">
        <f t="shared" si="26"/>
        <v>0</v>
      </c>
      <c r="K182" s="54">
        <f t="shared" si="26"/>
        <v>0</v>
      </c>
      <c r="L182" s="54">
        <f t="shared" si="26"/>
        <v>0</v>
      </c>
      <c r="M182" s="54">
        <f t="shared" si="26"/>
        <v>0</v>
      </c>
      <c r="N182" s="54">
        <f t="shared" si="26"/>
        <v>0</v>
      </c>
      <c r="O182" s="54">
        <f t="shared" si="26"/>
        <v>0</v>
      </c>
      <c r="P182" s="54">
        <f t="shared" si="26"/>
        <v>0</v>
      </c>
      <c r="Q182" s="54">
        <f t="shared" si="26"/>
        <v>0</v>
      </c>
      <c r="R182" s="54">
        <f t="shared" si="26"/>
        <v>0</v>
      </c>
      <c r="S182" s="54">
        <f t="shared" si="26"/>
        <v>0</v>
      </c>
    </row>
    <row r="183" spans="1:19" s="64" customFormat="1" ht="12.75">
      <c r="A183" s="57"/>
      <c r="B183" s="58"/>
      <c r="C183" s="57"/>
      <c r="D183" s="58" t="s">
        <v>40</v>
      </c>
      <c r="E183" s="59">
        <f t="shared" ref="E183:S183" si="27">E155+E162+E168+E175+E178+E182</f>
        <v>5602</v>
      </c>
      <c r="F183" s="59">
        <f t="shared" si="27"/>
        <v>28395.5</v>
      </c>
      <c r="G183" s="59">
        <f t="shared" si="27"/>
        <v>0</v>
      </c>
      <c r="H183" s="60">
        <f t="shared" si="27"/>
        <v>8711.81</v>
      </c>
      <c r="I183" s="60">
        <f t="shared" si="27"/>
        <v>13818.19</v>
      </c>
      <c r="J183" s="60">
        <f t="shared" si="27"/>
        <v>0</v>
      </c>
      <c r="K183" s="61">
        <f t="shared" si="27"/>
        <v>0</v>
      </c>
      <c r="L183" s="61">
        <f t="shared" si="27"/>
        <v>0</v>
      </c>
      <c r="M183" s="61">
        <f t="shared" si="27"/>
        <v>0</v>
      </c>
      <c r="N183" s="62">
        <f t="shared" si="27"/>
        <v>0</v>
      </c>
      <c r="O183" s="62">
        <f t="shared" si="27"/>
        <v>0</v>
      </c>
      <c r="P183" s="62">
        <f t="shared" si="27"/>
        <v>0</v>
      </c>
      <c r="Q183" s="63">
        <f t="shared" si="27"/>
        <v>0</v>
      </c>
      <c r="R183" s="63">
        <f t="shared" si="27"/>
        <v>0</v>
      </c>
      <c r="S183" s="63">
        <f t="shared" si="27"/>
        <v>0</v>
      </c>
    </row>
    <row r="184" spans="1:19">
      <c r="A184" s="55"/>
      <c r="B184" s="56"/>
      <c r="C184" s="55"/>
      <c r="D184" s="56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</row>
    <row r="185" spans="1:19">
      <c r="A185" s="55"/>
      <c r="B185" s="56"/>
      <c r="C185" s="55"/>
      <c r="D185" s="56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</row>
    <row r="186" spans="1:19">
      <c r="A186" s="55"/>
      <c r="B186" s="56"/>
      <c r="C186" s="55"/>
      <c r="D186" s="56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</row>
    <row r="187" spans="1:19" ht="25.5" customHeight="1">
      <c r="E187" s="41">
        <f>[2]TAB5!H$2</f>
        <v>50</v>
      </c>
      <c r="F187" s="77" t="str">
        <f>[2]TAB5!I$2</f>
        <v>Debito pubblico</v>
      </c>
      <c r="G187" s="78"/>
      <c r="H187" s="42">
        <f>[2]TAB5!M$2</f>
        <v>60</v>
      </c>
      <c r="I187" s="79" t="str">
        <f>[2]TAB5!N$2</f>
        <v>Anticipazioni finanziarie</v>
      </c>
      <c r="J187" s="80"/>
      <c r="K187" s="43">
        <f>[2]TAB5!R$2</f>
        <v>99</v>
      </c>
      <c r="L187" s="81" t="str">
        <f>[2]TAB5!S$2</f>
        <v>Servizi per conto terzi</v>
      </c>
      <c r="M187" s="82"/>
      <c r="N187" s="55"/>
      <c r="O187" s="55"/>
      <c r="Q187" s="55"/>
      <c r="R187" s="55"/>
    </row>
    <row r="188" spans="1:19">
      <c r="A188" s="70"/>
      <c r="B188" s="32"/>
      <c r="C188" s="70"/>
      <c r="D188" s="32"/>
      <c r="E188" s="76" t="s">
        <v>33</v>
      </c>
      <c r="F188" s="76"/>
      <c r="G188" s="70"/>
      <c r="H188" s="76" t="s">
        <v>33</v>
      </c>
      <c r="I188" s="76"/>
      <c r="J188" s="70"/>
      <c r="K188" s="76" t="s">
        <v>33</v>
      </c>
      <c r="L188" s="76"/>
      <c r="M188" s="70"/>
    </row>
    <row r="189" spans="1:19" s="50" customFormat="1">
      <c r="A189" s="75" t="s">
        <v>31</v>
      </c>
      <c r="B189" s="75"/>
      <c r="C189" s="76" t="s">
        <v>32</v>
      </c>
      <c r="D189" s="76"/>
      <c r="E189" s="49" t="str">
        <f>[2]TAB1!$J$1</f>
        <v>Impegni</v>
      </c>
      <c r="F189" s="49" t="str">
        <f>[2]TAB1!$K$1</f>
        <v>FPV</v>
      </c>
      <c r="G189" s="49" t="str">
        <f>[2]TAB1!$L$1</f>
        <v>CASSA</v>
      </c>
      <c r="H189" s="49" t="str">
        <f>[2]TAB1!$J$1</f>
        <v>Impegni</v>
      </c>
      <c r="I189" s="49" t="str">
        <f>[2]TAB1!$K$1</f>
        <v>FPV</v>
      </c>
      <c r="J189" s="49" t="str">
        <f>[2]TAB1!$L$1</f>
        <v>CASSA</v>
      </c>
      <c r="K189" s="49" t="str">
        <f>[2]TAB1!$J$1</f>
        <v>Impegni</v>
      </c>
      <c r="L189" s="49" t="str">
        <f>[2]TAB1!$K$1</f>
        <v>FPV</v>
      </c>
      <c r="M189" s="49" t="str">
        <f>[2]TAB1!$L$1</f>
        <v>CASSA</v>
      </c>
    </row>
    <row r="190" spans="1:19" ht="30">
      <c r="A190" s="30">
        <f>[2]TAB5!D2</f>
        <v>1</v>
      </c>
      <c r="B190" s="31" t="str">
        <f>[2]TAB5!E2</f>
        <v>Spese correnti</v>
      </c>
      <c r="C190" s="30">
        <f>[2]TAB5!F2</f>
        <v>101</v>
      </c>
      <c r="D190" s="31" t="str">
        <f>[2]TAB5!G2</f>
        <v>Redditi da lavoro dipendente</v>
      </c>
      <c r="E190" s="33">
        <f>[2]TAB5!J2</f>
        <v>0</v>
      </c>
      <c r="F190" s="33">
        <f>[2]TAB5!K2</f>
        <v>0</v>
      </c>
      <c r="G190" s="33">
        <f>[2]TAB5!L2</f>
        <v>0</v>
      </c>
      <c r="H190" s="33">
        <f>[2]TAB5!O2</f>
        <v>0</v>
      </c>
      <c r="I190" s="33">
        <f>[2]TAB5!P2</f>
        <v>0</v>
      </c>
      <c r="J190" s="33">
        <f>[2]TAB5!Q2</f>
        <v>0</v>
      </c>
      <c r="K190" s="33">
        <f>[2]TAB5!T2</f>
        <v>0</v>
      </c>
      <c r="L190" s="33">
        <f>[2]TAB5!U2</f>
        <v>0</v>
      </c>
      <c r="M190" s="33">
        <f>[2]TAB5!V2</f>
        <v>0</v>
      </c>
    </row>
    <row r="191" spans="1:19" ht="30">
      <c r="A191" s="30">
        <f>[2]TAB5!D3</f>
        <v>1</v>
      </c>
      <c r="B191" s="31" t="str">
        <f>[2]TAB5!E3</f>
        <v>Spese correnti</v>
      </c>
      <c r="C191" s="30">
        <f>[2]TAB5!F3</f>
        <v>102</v>
      </c>
      <c r="D191" s="31" t="str">
        <f>[2]TAB5!G3</f>
        <v>Imposte e tasse a carico dell'ente</v>
      </c>
      <c r="E191" s="33">
        <f>[2]TAB5!J3</f>
        <v>0</v>
      </c>
      <c r="F191" s="33">
        <f>[2]TAB5!K3</f>
        <v>0</v>
      </c>
      <c r="G191" s="33">
        <f>[2]TAB5!L3</f>
        <v>0</v>
      </c>
      <c r="H191" s="33">
        <f>[2]TAB5!O3</f>
        <v>0</v>
      </c>
      <c r="I191" s="33">
        <f>[2]TAB5!P3</f>
        <v>0</v>
      </c>
      <c r="J191" s="33">
        <f>[2]TAB5!Q3</f>
        <v>0</v>
      </c>
      <c r="K191" s="33">
        <f>[2]TAB5!T3</f>
        <v>0</v>
      </c>
      <c r="L191" s="33">
        <f>[2]TAB5!U3</f>
        <v>0</v>
      </c>
      <c r="M191" s="33">
        <f>[2]TAB5!V3</f>
        <v>0</v>
      </c>
    </row>
    <row r="192" spans="1:19" ht="30">
      <c r="A192" s="30">
        <f>[2]TAB5!D4</f>
        <v>1</v>
      </c>
      <c r="B192" s="31" t="str">
        <f>[2]TAB5!E4</f>
        <v>Spese correnti</v>
      </c>
      <c r="C192" s="30">
        <f>[2]TAB5!F4</f>
        <v>103</v>
      </c>
      <c r="D192" s="31" t="str">
        <f>[2]TAB5!G4</f>
        <v>Acquisto di beni e servizi</v>
      </c>
      <c r="E192" s="33">
        <f>[2]TAB5!J4</f>
        <v>0</v>
      </c>
      <c r="F192" s="33">
        <f>[2]TAB5!K4</f>
        <v>0</v>
      </c>
      <c r="G192" s="33">
        <f>[2]TAB5!L4</f>
        <v>0</v>
      </c>
      <c r="H192" s="33">
        <f>[2]TAB5!O4</f>
        <v>0</v>
      </c>
      <c r="I192" s="33">
        <f>[2]TAB5!P4</f>
        <v>0</v>
      </c>
      <c r="J192" s="33">
        <f>[2]TAB5!Q4</f>
        <v>0</v>
      </c>
      <c r="K192" s="33">
        <f>[2]TAB5!T4</f>
        <v>0</v>
      </c>
      <c r="L192" s="33">
        <f>[2]TAB5!U4</f>
        <v>0</v>
      </c>
      <c r="M192" s="33">
        <f>[2]TAB5!V4</f>
        <v>0</v>
      </c>
    </row>
    <row r="193" spans="1:13" ht="30">
      <c r="A193" s="30">
        <f>[2]TAB5!D5</f>
        <v>1</v>
      </c>
      <c r="B193" s="31" t="str">
        <f>[2]TAB5!E5</f>
        <v>Spese correnti</v>
      </c>
      <c r="C193" s="30">
        <f>[2]TAB5!F5</f>
        <v>104</v>
      </c>
      <c r="D193" s="31" t="str">
        <f>[2]TAB5!G5</f>
        <v>Trasferimenti correnti</v>
      </c>
      <c r="E193" s="33">
        <f>[2]TAB5!J5</f>
        <v>0</v>
      </c>
      <c r="F193" s="33">
        <f>[2]TAB5!K5</f>
        <v>0</v>
      </c>
      <c r="G193" s="33">
        <f>[2]TAB5!L5</f>
        <v>0</v>
      </c>
      <c r="H193" s="33">
        <f>[2]TAB5!O5</f>
        <v>0</v>
      </c>
      <c r="I193" s="33">
        <f>[2]TAB5!P5</f>
        <v>0</v>
      </c>
      <c r="J193" s="33">
        <f>[2]TAB5!Q5</f>
        <v>0</v>
      </c>
      <c r="K193" s="33">
        <f>[2]TAB5!T5</f>
        <v>0</v>
      </c>
      <c r="L193" s="33">
        <f>[2]TAB5!U5</f>
        <v>0</v>
      </c>
      <c r="M193" s="33">
        <f>[2]TAB5!V5</f>
        <v>0</v>
      </c>
    </row>
    <row r="194" spans="1:13" ht="45">
      <c r="A194" s="30">
        <f>[2]TAB5!D6</f>
        <v>1</v>
      </c>
      <c r="B194" s="31" t="str">
        <f>[2]TAB5!E6</f>
        <v>Spese correnti</v>
      </c>
      <c r="C194" s="30">
        <f>[2]TAB5!F6</f>
        <v>105</v>
      </c>
      <c r="D194" s="31" t="str">
        <f>[2]TAB5!G6</f>
        <v>Trasferimenti di tributi (solo per le Regioni)</v>
      </c>
      <c r="E194" s="33">
        <f>[2]TAB5!J6</f>
        <v>0</v>
      </c>
      <c r="F194" s="33">
        <f>[2]TAB5!K6</f>
        <v>0</v>
      </c>
      <c r="G194" s="33">
        <f>[2]TAB5!L6</f>
        <v>0</v>
      </c>
      <c r="H194" s="33">
        <f>[2]TAB5!O6</f>
        <v>0</v>
      </c>
      <c r="I194" s="33">
        <f>[2]TAB5!P6</f>
        <v>0</v>
      </c>
      <c r="J194" s="33">
        <f>[2]TAB5!Q6</f>
        <v>0</v>
      </c>
      <c r="K194" s="33">
        <f>[2]TAB5!T6</f>
        <v>0</v>
      </c>
      <c r="L194" s="33">
        <f>[2]TAB5!U6</f>
        <v>0</v>
      </c>
      <c r="M194" s="33">
        <f>[2]TAB5!V6</f>
        <v>0</v>
      </c>
    </row>
    <row r="195" spans="1:13" ht="30">
      <c r="A195" s="30">
        <f>[2]TAB5!D7</f>
        <v>1</v>
      </c>
      <c r="B195" s="31" t="str">
        <f>[2]TAB5!E7</f>
        <v>Spese correnti</v>
      </c>
      <c r="C195" s="30">
        <f>[2]TAB5!F7</f>
        <v>106</v>
      </c>
      <c r="D195" s="31" t="str">
        <f>[2]TAB5!G7</f>
        <v>Fondi perequativi (solo per le Regioni)</v>
      </c>
      <c r="E195" s="33">
        <f>[2]TAB5!J7</f>
        <v>0</v>
      </c>
      <c r="F195" s="33">
        <f>[2]TAB5!K7</f>
        <v>0</v>
      </c>
      <c r="G195" s="33">
        <f>[2]TAB5!L7</f>
        <v>0</v>
      </c>
      <c r="H195" s="33">
        <f>[2]TAB5!O7</f>
        <v>0</v>
      </c>
      <c r="I195" s="33">
        <f>[2]TAB5!P7</f>
        <v>0</v>
      </c>
      <c r="J195" s="33">
        <f>[2]TAB5!Q7</f>
        <v>0</v>
      </c>
      <c r="K195" s="33">
        <f>[2]TAB5!T7</f>
        <v>0</v>
      </c>
      <c r="L195" s="33">
        <f>[2]TAB5!U7</f>
        <v>0</v>
      </c>
      <c r="M195" s="33">
        <f>[2]TAB5!V7</f>
        <v>0</v>
      </c>
    </row>
    <row r="196" spans="1:13" ht="30">
      <c r="A196" s="30">
        <f>[2]TAB5!D8</f>
        <v>1</v>
      </c>
      <c r="B196" s="31" t="str">
        <f>[2]TAB5!E8</f>
        <v>Spese correnti</v>
      </c>
      <c r="C196" s="30">
        <f>[2]TAB5!F8</f>
        <v>107</v>
      </c>
      <c r="D196" s="31" t="str">
        <f>[2]TAB5!G8</f>
        <v>Interessi passivi</v>
      </c>
      <c r="E196" s="33">
        <f>[2]TAB5!J8</f>
        <v>9761.36</v>
      </c>
      <c r="F196" s="33">
        <f>[2]TAB5!K8</f>
        <v>0</v>
      </c>
      <c r="G196" s="33">
        <f>[2]TAB5!L8</f>
        <v>9761.36</v>
      </c>
      <c r="H196" s="33">
        <f>[2]TAB5!O8</f>
        <v>0</v>
      </c>
      <c r="I196" s="33">
        <f>[2]TAB5!P8</f>
        <v>0</v>
      </c>
      <c r="J196" s="33">
        <f>[2]TAB5!Q8</f>
        <v>0</v>
      </c>
      <c r="K196" s="33">
        <f>[2]TAB5!T8</f>
        <v>0</v>
      </c>
      <c r="L196" s="33">
        <f>[2]TAB5!U8</f>
        <v>0</v>
      </c>
      <c r="M196" s="33">
        <f>[2]TAB5!V8</f>
        <v>0</v>
      </c>
    </row>
    <row r="197" spans="1:13" ht="30">
      <c r="A197" s="30">
        <f>[2]TAB5!D9</f>
        <v>1</v>
      </c>
      <c r="B197" s="31" t="str">
        <f>[2]TAB5!E9</f>
        <v>Spese correnti</v>
      </c>
      <c r="C197" s="30">
        <f>[2]TAB5!F9</f>
        <v>108</v>
      </c>
      <c r="D197" s="31" t="str">
        <f>[2]TAB5!G9</f>
        <v>Altre spese per redditi da capitale</v>
      </c>
      <c r="E197" s="33">
        <f>[2]TAB5!J9</f>
        <v>0</v>
      </c>
      <c r="F197" s="33">
        <f>[2]TAB5!K9</f>
        <v>0</v>
      </c>
      <c r="G197" s="33">
        <f>[2]TAB5!L9</f>
        <v>0</v>
      </c>
      <c r="H197" s="33">
        <f>[2]TAB5!O9</f>
        <v>0</v>
      </c>
      <c r="I197" s="33">
        <f>[2]TAB5!P9</f>
        <v>0</v>
      </c>
      <c r="J197" s="33">
        <f>[2]TAB5!Q9</f>
        <v>0</v>
      </c>
      <c r="K197" s="33">
        <f>[2]TAB5!T9</f>
        <v>0</v>
      </c>
      <c r="L197" s="33">
        <f>[2]TAB5!U9</f>
        <v>0</v>
      </c>
      <c r="M197" s="33">
        <f>[2]TAB5!V9</f>
        <v>0</v>
      </c>
    </row>
    <row r="198" spans="1:13" ht="45">
      <c r="A198" s="30">
        <f>[2]TAB5!D10</f>
        <v>1</v>
      </c>
      <c r="B198" s="31" t="str">
        <f>[2]TAB5!E10</f>
        <v>Spese correnti</v>
      </c>
      <c r="C198" s="30">
        <f>[2]TAB5!F10</f>
        <v>109</v>
      </c>
      <c r="D198" s="31" t="str">
        <f>[2]TAB5!G10</f>
        <v>Rimborsi e poste correttive delle entrate</v>
      </c>
      <c r="E198" s="33">
        <f>[2]TAB5!J10</f>
        <v>0</v>
      </c>
      <c r="F198" s="33">
        <f>[2]TAB5!K10</f>
        <v>0</v>
      </c>
      <c r="G198" s="33">
        <f>[2]TAB5!L10</f>
        <v>0</v>
      </c>
      <c r="H198" s="33">
        <f>[2]TAB5!O10</f>
        <v>0</v>
      </c>
      <c r="I198" s="33">
        <f>[2]TAB5!P10</f>
        <v>0</v>
      </c>
      <c r="J198" s="33">
        <f>[2]TAB5!Q10</f>
        <v>0</v>
      </c>
      <c r="K198" s="33">
        <f>[2]TAB5!T10</f>
        <v>0</v>
      </c>
      <c r="L198" s="33">
        <f>[2]TAB5!U10</f>
        <v>0</v>
      </c>
      <c r="M198" s="33">
        <f>[2]TAB5!V10</f>
        <v>0</v>
      </c>
    </row>
    <row r="199" spans="1:13" ht="30">
      <c r="A199" s="30">
        <f>[2]TAB5!D11</f>
        <v>1</v>
      </c>
      <c r="B199" s="31" t="str">
        <f>[2]TAB5!E11</f>
        <v>Spese correnti</v>
      </c>
      <c r="C199" s="30">
        <f>[2]TAB5!F11</f>
        <v>110</v>
      </c>
      <c r="D199" s="31" t="str">
        <f>[2]TAB5!G11</f>
        <v>Altre spese correnti</v>
      </c>
      <c r="E199" s="33">
        <f>[2]TAB5!J11</f>
        <v>0</v>
      </c>
      <c r="F199" s="33">
        <f>[2]TAB5!K11</f>
        <v>0</v>
      </c>
      <c r="G199" s="33">
        <f>[2]TAB5!L11</f>
        <v>0</v>
      </c>
      <c r="H199" s="33">
        <f>[2]TAB5!O11</f>
        <v>0</v>
      </c>
      <c r="I199" s="33">
        <f>[2]TAB5!P11</f>
        <v>0</v>
      </c>
      <c r="J199" s="33">
        <f>[2]TAB5!Q11</f>
        <v>0</v>
      </c>
      <c r="K199" s="33">
        <f>[2]TAB5!T11</f>
        <v>0</v>
      </c>
      <c r="L199" s="33">
        <f>[2]TAB5!U11</f>
        <v>0</v>
      </c>
      <c r="M199" s="33">
        <f>[2]TAB5!V11</f>
        <v>0</v>
      </c>
    </row>
    <row r="200" spans="1:13">
      <c r="A200" s="51"/>
      <c r="B200" s="52"/>
      <c r="C200" s="51"/>
      <c r="D200" s="53" t="s">
        <v>34</v>
      </c>
      <c r="E200" s="54">
        <f t="shared" ref="E200:M200" si="28">SUM(E190:E199)</f>
        <v>9761.36</v>
      </c>
      <c r="F200" s="54">
        <f t="shared" si="28"/>
        <v>0</v>
      </c>
      <c r="G200" s="54">
        <f t="shared" si="28"/>
        <v>9761.36</v>
      </c>
      <c r="H200" s="54">
        <f t="shared" si="28"/>
        <v>0</v>
      </c>
      <c r="I200" s="54">
        <f t="shared" si="28"/>
        <v>0</v>
      </c>
      <c r="J200" s="54">
        <f t="shared" si="28"/>
        <v>0</v>
      </c>
      <c r="K200" s="54">
        <f t="shared" si="28"/>
        <v>0</v>
      </c>
      <c r="L200" s="54">
        <f t="shared" si="28"/>
        <v>0</v>
      </c>
      <c r="M200" s="54">
        <f t="shared" si="28"/>
        <v>0</v>
      </c>
    </row>
    <row r="201" spans="1:13">
      <c r="A201" s="55"/>
      <c r="B201" s="56"/>
      <c r="C201" s="55"/>
      <c r="D201" s="56"/>
      <c r="E201" s="39"/>
      <c r="F201" s="39"/>
      <c r="G201" s="39"/>
      <c r="H201" s="39"/>
      <c r="I201" s="39"/>
      <c r="J201" s="39"/>
      <c r="K201" s="39"/>
      <c r="L201" s="39"/>
      <c r="M201" s="39"/>
    </row>
    <row r="202" spans="1:13" ht="45">
      <c r="A202" s="30">
        <f>[2]TAB5!D12</f>
        <v>2</v>
      </c>
      <c r="B202" s="31" t="str">
        <f>[2]TAB5!E12</f>
        <v>Spese in conto capitale</v>
      </c>
      <c r="C202" s="30">
        <f>[2]TAB5!F12</f>
        <v>201</v>
      </c>
      <c r="D202" s="31" t="str">
        <f>[2]TAB5!G12</f>
        <v>Tributi in conto capitale a carico dell'ente</v>
      </c>
      <c r="E202" s="33">
        <f>[2]TAB5!J12</f>
        <v>0</v>
      </c>
      <c r="F202" s="33">
        <f>[2]TAB5!K12</f>
        <v>0</v>
      </c>
      <c r="G202" s="33">
        <f>[2]TAB5!L12</f>
        <v>0</v>
      </c>
      <c r="H202" s="33">
        <f>[2]TAB5!O12</f>
        <v>0</v>
      </c>
      <c r="I202" s="33">
        <f>[2]TAB5!P12</f>
        <v>0</v>
      </c>
      <c r="J202" s="33">
        <f>[2]TAB5!Q12</f>
        <v>0</v>
      </c>
      <c r="K202" s="33">
        <f>[2]TAB5!T12</f>
        <v>0</v>
      </c>
      <c r="L202" s="33">
        <f>[2]TAB5!U12</f>
        <v>0</v>
      </c>
      <c r="M202" s="33">
        <f>[2]TAB5!V12</f>
        <v>0</v>
      </c>
    </row>
    <row r="203" spans="1:13" ht="45">
      <c r="A203" s="30">
        <f>[2]TAB5!D13</f>
        <v>2</v>
      </c>
      <c r="B203" s="31" t="str">
        <f>[2]TAB5!E13</f>
        <v>Spese in conto capitale</v>
      </c>
      <c r="C203" s="30">
        <f>[2]TAB5!F13</f>
        <v>202</v>
      </c>
      <c r="D203" s="31" t="str">
        <f>[2]TAB5!G13</f>
        <v>Investimenti fissi lordi e acquisto di terreni</v>
      </c>
      <c r="E203" s="33">
        <f>[2]TAB5!J13</f>
        <v>0</v>
      </c>
      <c r="F203" s="33">
        <f>[2]TAB5!K13</f>
        <v>0</v>
      </c>
      <c r="G203" s="33">
        <f>[2]TAB5!L13</f>
        <v>0</v>
      </c>
      <c r="H203" s="33">
        <f>[2]TAB5!O13</f>
        <v>0</v>
      </c>
      <c r="I203" s="33">
        <f>[2]TAB5!P13</f>
        <v>0</v>
      </c>
      <c r="J203" s="33">
        <f>[2]TAB5!Q13</f>
        <v>0</v>
      </c>
      <c r="K203" s="33">
        <f>[2]TAB5!T13</f>
        <v>0</v>
      </c>
      <c r="L203" s="33">
        <f>[2]TAB5!U13</f>
        <v>0</v>
      </c>
      <c r="M203" s="33">
        <f>[2]TAB5!V13</f>
        <v>0</v>
      </c>
    </row>
    <row r="204" spans="1:13" ht="30">
      <c r="A204" s="30">
        <f>[2]TAB5!D14</f>
        <v>2</v>
      </c>
      <c r="B204" s="31" t="str">
        <f>[2]TAB5!E14</f>
        <v>Spese in conto capitale</v>
      </c>
      <c r="C204" s="30">
        <f>[2]TAB5!F14</f>
        <v>203</v>
      </c>
      <c r="D204" s="31" t="str">
        <f>[2]TAB5!G14</f>
        <v>Contributi agli investimenti</v>
      </c>
      <c r="E204" s="33">
        <f>[2]TAB5!J14</f>
        <v>0</v>
      </c>
      <c r="F204" s="33">
        <f>[2]TAB5!K14</f>
        <v>0</v>
      </c>
      <c r="G204" s="33">
        <f>[2]TAB5!L14</f>
        <v>0</v>
      </c>
      <c r="H204" s="33">
        <f>[2]TAB5!O14</f>
        <v>0</v>
      </c>
      <c r="I204" s="33">
        <f>[2]TAB5!P14</f>
        <v>0</v>
      </c>
      <c r="J204" s="33">
        <f>[2]TAB5!Q14</f>
        <v>0</v>
      </c>
      <c r="K204" s="33">
        <f>[2]TAB5!T14</f>
        <v>0</v>
      </c>
      <c r="L204" s="33">
        <f>[2]TAB5!U14</f>
        <v>0</v>
      </c>
      <c r="M204" s="33">
        <f>[2]TAB5!V14</f>
        <v>0</v>
      </c>
    </row>
    <row r="205" spans="1:13" ht="30">
      <c r="A205" s="30">
        <f>[2]TAB5!D15</f>
        <v>2</v>
      </c>
      <c r="B205" s="31" t="str">
        <f>[2]TAB5!E15</f>
        <v>Spese in conto capitale</v>
      </c>
      <c r="C205" s="30">
        <f>[2]TAB5!F15</f>
        <v>204</v>
      </c>
      <c r="D205" s="31" t="str">
        <f>[2]TAB5!G15</f>
        <v>Altri trasferimenti in conto capitale</v>
      </c>
      <c r="E205" s="33">
        <f>[2]TAB5!J15</f>
        <v>0</v>
      </c>
      <c r="F205" s="33">
        <f>[2]TAB5!K15</f>
        <v>0</v>
      </c>
      <c r="G205" s="33">
        <f>[2]TAB5!L15</f>
        <v>0</v>
      </c>
      <c r="H205" s="33">
        <f>[2]TAB5!O15</f>
        <v>0</v>
      </c>
      <c r="I205" s="33">
        <f>[2]TAB5!P15</f>
        <v>0</v>
      </c>
      <c r="J205" s="33">
        <f>[2]TAB5!Q15</f>
        <v>0</v>
      </c>
      <c r="K205" s="33">
        <f>[2]TAB5!T15</f>
        <v>0</v>
      </c>
      <c r="L205" s="33">
        <f>[2]TAB5!U15</f>
        <v>0</v>
      </c>
      <c r="M205" s="33">
        <f>[2]TAB5!V15</f>
        <v>0</v>
      </c>
    </row>
    <row r="206" spans="1:13" ht="30">
      <c r="A206" s="30">
        <f>[2]TAB5!D16</f>
        <v>2</v>
      </c>
      <c r="B206" s="31" t="str">
        <f>[2]TAB5!E16</f>
        <v>Spese in conto capitale</v>
      </c>
      <c r="C206" s="30">
        <f>[2]TAB5!F16</f>
        <v>205</v>
      </c>
      <c r="D206" s="31" t="str">
        <f>[2]TAB5!G16</f>
        <v>Altre spese in conto capitale</v>
      </c>
      <c r="E206" s="33">
        <f>[2]TAB5!J16</f>
        <v>0</v>
      </c>
      <c r="F206" s="33">
        <f>[2]TAB5!K16</f>
        <v>0</v>
      </c>
      <c r="G206" s="33">
        <f>[2]TAB5!L16</f>
        <v>0</v>
      </c>
      <c r="H206" s="33">
        <f>[2]TAB5!O16</f>
        <v>0</v>
      </c>
      <c r="I206" s="33">
        <f>[2]TAB5!P16</f>
        <v>0</v>
      </c>
      <c r="J206" s="33">
        <f>[2]TAB5!Q16</f>
        <v>0</v>
      </c>
      <c r="K206" s="33">
        <f>[2]TAB5!T16</f>
        <v>0</v>
      </c>
      <c r="L206" s="33">
        <f>[2]TAB5!U16</f>
        <v>0</v>
      </c>
      <c r="M206" s="33">
        <f>[2]TAB5!V16</f>
        <v>0</v>
      </c>
    </row>
    <row r="207" spans="1:13">
      <c r="A207" s="51"/>
      <c r="B207" s="52"/>
      <c r="C207" s="51"/>
      <c r="D207" s="53" t="s">
        <v>35</v>
      </c>
      <c r="E207" s="54">
        <f t="shared" ref="E207:M207" si="29">SUM(E202:E206)</f>
        <v>0</v>
      </c>
      <c r="F207" s="54">
        <f t="shared" si="29"/>
        <v>0</v>
      </c>
      <c r="G207" s="54">
        <f t="shared" si="29"/>
        <v>0</v>
      </c>
      <c r="H207" s="54">
        <f t="shared" si="29"/>
        <v>0</v>
      </c>
      <c r="I207" s="54">
        <f t="shared" si="29"/>
        <v>0</v>
      </c>
      <c r="J207" s="54">
        <f t="shared" si="29"/>
        <v>0</v>
      </c>
      <c r="K207" s="54">
        <f t="shared" si="29"/>
        <v>0</v>
      </c>
      <c r="L207" s="54">
        <f t="shared" si="29"/>
        <v>0</v>
      </c>
      <c r="M207" s="54">
        <f t="shared" si="29"/>
        <v>0</v>
      </c>
    </row>
    <row r="208" spans="1:13">
      <c r="A208" s="55"/>
      <c r="B208" s="56"/>
      <c r="C208" s="55"/>
      <c r="D208" s="56"/>
      <c r="E208" s="39"/>
      <c r="F208" s="39"/>
      <c r="G208" s="39"/>
      <c r="H208" s="39"/>
      <c r="I208" s="39"/>
      <c r="J208" s="39"/>
      <c r="K208" s="39"/>
      <c r="L208" s="39"/>
      <c r="M208" s="39"/>
    </row>
    <row r="209" spans="1:13" ht="60">
      <c r="A209" s="30">
        <f>[2]TAB5!D17</f>
        <v>3</v>
      </c>
      <c r="B209" s="31" t="str">
        <f>[2]TAB5!E17</f>
        <v>Spese per incremento di attività finanziarie</v>
      </c>
      <c r="C209" s="30">
        <f>[2]TAB5!F17</f>
        <v>301</v>
      </c>
      <c r="D209" s="31" t="str">
        <f>[2]TAB5!G17</f>
        <v>Acquisizioni di attività finanziarie</v>
      </c>
      <c r="E209" s="33">
        <f>[2]TAB5!J17</f>
        <v>0</v>
      </c>
      <c r="F209" s="33">
        <f>[2]TAB5!K17</f>
        <v>0</v>
      </c>
      <c r="G209" s="33">
        <f>[2]TAB5!L17</f>
        <v>0</v>
      </c>
      <c r="H209" s="33">
        <f>[2]TAB5!O17</f>
        <v>0</v>
      </c>
      <c r="I209" s="33">
        <f>[2]TAB5!P17</f>
        <v>0</v>
      </c>
      <c r="J209" s="33">
        <f>[2]TAB5!Q17</f>
        <v>0</v>
      </c>
      <c r="K209" s="33">
        <f>[2]TAB5!T17</f>
        <v>0</v>
      </c>
      <c r="L209" s="33">
        <f>[2]TAB5!U17</f>
        <v>0</v>
      </c>
      <c r="M209" s="33">
        <f>[2]TAB5!V17</f>
        <v>0</v>
      </c>
    </row>
    <row r="210" spans="1:13" ht="60">
      <c r="A210" s="30">
        <f>[2]TAB5!D18</f>
        <v>3</v>
      </c>
      <c r="B210" s="31" t="str">
        <f>[2]TAB5!E18</f>
        <v>Spese per incremento di attività finanziarie</v>
      </c>
      <c r="C210" s="30">
        <f>[2]TAB5!F18</f>
        <v>302</v>
      </c>
      <c r="D210" s="31" t="str">
        <f>[2]TAB5!G18</f>
        <v>Concessione crediti di breve termine</v>
      </c>
      <c r="E210" s="33">
        <f>[2]TAB5!J18</f>
        <v>0</v>
      </c>
      <c r="F210" s="33">
        <f>[2]TAB5!K18</f>
        <v>0</v>
      </c>
      <c r="G210" s="33">
        <f>[2]TAB5!L18</f>
        <v>0</v>
      </c>
      <c r="H210" s="33">
        <f>[2]TAB5!O18</f>
        <v>0</v>
      </c>
      <c r="I210" s="33">
        <f>[2]TAB5!P18</f>
        <v>0</v>
      </c>
      <c r="J210" s="33">
        <f>[2]TAB5!Q18</f>
        <v>0</v>
      </c>
      <c r="K210" s="33">
        <f>[2]TAB5!T18</f>
        <v>0</v>
      </c>
      <c r="L210" s="33">
        <f>[2]TAB5!U18</f>
        <v>0</v>
      </c>
      <c r="M210" s="33">
        <f>[2]TAB5!V18</f>
        <v>0</v>
      </c>
    </row>
    <row r="211" spans="1:13" ht="60">
      <c r="A211" s="30">
        <f>[2]TAB5!D19</f>
        <v>3</v>
      </c>
      <c r="B211" s="31" t="str">
        <f>[2]TAB5!E19</f>
        <v>Spese per incremento di attività finanziarie</v>
      </c>
      <c r="C211" s="30">
        <f>[2]TAB5!F19</f>
        <v>303</v>
      </c>
      <c r="D211" s="31" t="str">
        <f>[2]TAB5!G19</f>
        <v>Concessione crediti di medio-lungo termine</v>
      </c>
      <c r="E211" s="33">
        <f>[2]TAB5!J19</f>
        <v>0</v>
      </c>
      <c r="F211" s="33">
        <f>[2]TAB5!K19</f>
        <v>0</v>
      </c>
      <c r="G211" s="33">
        <f>[2]TAB5!L19</f>
        <v>0</v>
      </c>
      <c r="H211" s="33">
        <f>[2]TAB5!O19</f>
        <v>0</v>
      </c>
      <c r="I211" s="33">
        <f>[2]TAB5!P19</f>
        <v>0</v>
      </c>
      <c r="J211" s="33">
        <f>[2]TAB5!Q19</f>
        <v>0</v>
      </c>
      <c r="K211" s="33">
        <f>[2]TAB5!T19</f>
        <v>0</v>
      </c>
      <c r="L211" s="33">
        <f>[2]TAB5!U19</f>
        <v>0</v>
      </c>
      <c r="M211" s="33">
        <f>[2]TAB5!V19</f>
        <v>0</v>
      </c>
    </row>
    <row r="212" spans="1:13" ht="60">
      <c r="A212" s="30">
        <f>[2]TAB5!D20</f>
        <v>3</v>
      </c>
      <c r="B212" s="31" t="str">
        <f>[2]TAB5!E20</f>
        <v>Spese per incremento di attività finanziarie</v>
      </c>
      <c r="C212" s="30">
        <f>[2]TAB5!F20</f>
        <v>304</v>
      </c>
      <c r="D212" s="31" t="str">
        <f>[2]TAB5!G20</f>
        <v>Altre spese per incremento di attività finanziarie</v>
      </c>
      <c r="E212" s="33">
        <f>[2]TAB5!J20</f>
        <v>0</v>
      </c>
      <c r="F212" s="33">
        <f>[2]TAB5!K20</f>
        <v>0</v>
      </c>
      <c r="G212" s="33">
        <f>[2]TAB5!L20</f>
        <v>0</v>
      </c>
      <c r="H212" s="33">
        <f>[2]TAB5!O20</f>
        <v>0</v>
      </c>
      <c r="I212" s="33">
        <f>[2]TAB5!P20</f>
        <v>0</v>
      </c>
      <c r="J212" s="33">
        <f>[2]TAB5!Q20</f>
        <v>0</v>
      </c>
      <c r="K212" s="33">
        <f>[2]TAB5!T20</f>
        <v>0</v>
      </c>
      <c r="L212" s="33">
        <f>[2]TAB5!U20</f>
        <v>0</v>
      </c>
      <c r="M212" s="33">
        <f>[2]TAB5!V20</f>
        <v>0</v>
      </c>
    </row>
    <row r="213" spans="1:13">
      <c r="A213" s="51"/>
      <c r="B213" s="52"/>
      <c r="C213" s="51"/>
      <c r="D213" s="53" t="s">
        <v>36</v>
      </c>
      <c r="E213" s="54">
        <f t="shared" ref="E213:M213" si="30">SUM(E209:E212)</f>
        <v>0</v>
      </c>
      <c r="F213" s="54">
        <f t="shared" si="30"/>
        <v>0</v>
      </c>
      <c r="G213" s="54">
        <f t="shared" si="30"/>
        <v>0</v>
      </c>
      <c r="H213" s="54">
        <f t="shared" si="30"/>
        <v>0</v>
      </c>
      <c r="I213" s="54">
        <f t="shared" si="30"/>
        <v>0</v>
      </c>
      <c r="J213" s="54">
        <f t="shared" si="30"/>
        <v>0</v>
      </c>
      <c r="K213" s="54">
        <f t="shared" si="30"/>
        <v>0</v>
      </c>
      <c r="L213" s="54">
        <f t="shared" si="30"/>
        <v>0</v>
      </c>
      <c r="M213" s="54">
        <f t="shared" si="30"/>
        <v>0</v>
      </c>
    </row>
    <row r="214" spans="1:13">
      <c r="A214" s="55"/>
      <c r="B214" s="56"/>
      <c r="C214" s="55"/>
      <c r="D214" s="56"/>
      <c r="E214" s="39"/>
      <c r="F214" s="39"/>
      <c r="G214" s="39"/>
      <c r="H214" s="39"/>
      <c r="I214" s="39"/>
      <c r="J214" s="39"/>
      <c r="K214" s="39"/>
      <c r="L214" s="39"/>
      <c r="M214" s="39"/>
    </row>
    <row r="215" spans="1:13" ht="30">
      <c r="A215" s="30">
        <f>[2]TAB5!D21</f>
        <v>4</v>
      </c>
      <c r="B215" s="31" t="str">
        <f>[2]TAB5!E21</f>
        <v>Rimborso di prestiti</v>
      </c>
      <c r="C215" s="30">
        <f>[2]TAB5!F21</f>
        <v>401</v>
      </c>
      <c r="D215" s="31" t="str">
        <f>[2]TAB5!G21</f>
        <v>Rimborso di titoli obbligazionari</v>
      </c>
      <c r="E215" s="33">
        <f>[2]TAB5!J21</f>
        <v>0</v>
      </c>
      <c r="F215" s="33">
        <f>[2]TAB5!K21</f>
        <v>0</v>
      </c>
      <c r="G215" s="33">
        <f>[2]TAB5!L21</f>
        <v>0</v>
      </c>
      <c r="H215" s="33">
        <f>[2]TAB5!O21</f>
        <v>0</v>
      </c>
      <c r="I215" s="33">
        <f>[2]TAB5!P21</f>
        <v>0</v>
      </c>
      <c r="J215" s="33">
        <f>[2]TAB5!Q21</f>
        <v>0</v>
      </c>
      <c r="K215" s="33">
        <f>[2]TAB5!T21</f>
        <v>0</v>
      </c>
      <c r="L215" s="33">
        <f>[2]TAB5!U21</f>
        <v>0</v>
      </c>
      <c r="M215" s="33">
        <f>[2]TAB5!V21</f>
        <v>0</v>
      </c>
    </row>
    <row r="216" spans="1:13" ht="30">
      <c r="A216" s="30">
        <f>[2]TAB5!D22</f>
        <v>4</v>
      </c>
      <c r="B216" s="31" t="str">
        <f>[2]TAB5!E22</f>
        <v>Rimborso di prestiti</v>
      </c>
      <c r="C216" s="30">
        <f>[2]TAB5!F22</f>
        <v>402</v>
      </c>
      <c r="D216" s="31" t="str">
        <f>[2]TAB5!G22</f>
        <v>Rimborso prestiti a breve termine</v>
      </c>
      <c r="E216" s="33">
        <f>[2]TAB5!J22</f>
        <v>0</v>
      </c>
      <c r="F216" s="33">
        <f>[2]TAB5!K22</f>
        <v>0</v>
      </c>
      <c r="G216" s="33">
        <f>[2]TAB5!L22</f>
        <v>0</v>
      </c>
      <c r="H216" s="33">
        <f>[2]TAB5!O22</f>
        <v>0</v>
      </c>
      <c r="I216" s="33">
        <f>[2]TAB5!P22</f>
        <v>0</v>
      </c>
      <c r="J216" s="33">
        <f>[2]TAB5!Q22</f>
        <v>0</v>
      </c>
      <c r="K216" s="33">
        <f>[2]TAB5!T22</f>
        <v>0</v>
      </c>
      <c r="L216" s="33">
        <f>[2]TAB5!U22</f>
        <v>0</v>
      </c>
      <c r="M216" s="33">
        <f>[2]TAB5!V22</f>
        <v>0</v>
      </c>
    </row>
    <row r="217" spans="1:13" ht="60">
      <c r="A217" s="30">
        <f>[2]TAB5!D23</f>
        <v>4</v>
      </c>
      <c r="B217" s="31" t="str">
        <f>[2]TAB5!E23</f>
        <v>Rimborso di prestiti</v>
      </c>
      <c r="C217" s="30">
        <f>[2]TAB5!F23</f>
        <v>403</v>
      </c>
      <c r="D217" s="31" t="str">
        <f>[2]TAB5!G23</f>
        <v>Rimborso mutui e altri finanziamenti a medio lungo termine</v>
      </c>
      <c r="E217" s="33">
        <f>[2]TAB5!J23</f>
        <v>32513.3</v>
      </c>
      <c r="F217" s="33">
        <f>[2]TAB5!K23</f>
        <v>0</v>
      </c>
      <c r="G217" s="33">
        <f>[2]TAB5!L23</f>
        <v>32513.3</v>
      </c>
      <c r="H217" s="33">
        <f>[2]TAB5!O23</f>
        <v>0</v>
      </c>
      <c r="I217" s="33">
        <f>[2]TAB5!P23</f>
        <v>0</v>
      </c>
      <c r="J217" s="33">
        <f>[2]TAB5!Q23</f>
        <v>0</v>
      </c>
      <c r="K217" s="33">
        <f>[2]TAB5!T23</f>
        <v>0</v>
      </c>
      <c r="L217" s="33">
        <f>[2]TAB5!U23</f>
        <v>0</v>
      </c>
      <c r="M217" s="33">
        <f>[2]TAB5!V23</f>
        <v>0</v>
      </c>
    </row>
    <row r="218" spans="1:13" ht="45">
      <c r="A218" s="30">
        <f>[2]TAB5!D24</f>
        <v>4</v>
      </c>
      <c r="B218" s="31" t="str">
        <f>[2]TAB5!E24</f>
        <v>Rimborso di prestiti</v>
      </c>
      <c r="C218" s="30">
        <f>[2]TAB5!F24</f>
        <v>404</v>
      </c>
      <c r="D218" s="31" t="str">
        <f>[2]TAB5!G24</f>
        <v>Rimborso di altre forme di indebitamento</v>
      </c>
      <c r="E218" s="33">
        <f>[2]TAB5!J24</f>
        <v>0</v>
      </c>
      <c r="F218" s="33">
        <f>[2]TAB5!K24</f>
        <v>0</v>
      </c>
      <c r="G218" s="33">
        <f>[2]TAB5!L24</f>
        <v>0</v>
      </c>
      <c r="H218" s="33">
        <f>[2]TAB5!O24</f>
        <v>0</v>
      </c>
      <c r="I218" s="33">
        <f>[2]TAB5!P24</f>
        <v>0</v>
      </c>
      <c r="J218" s="33">
        <f>[2]TAB5!Q24</f>
        <v>0</v>
      </c>
      <c r="K218" s="33">
        <f>[2]TAB5!T24</f>
        <v>0</v>
      </c>
      <c r="L218" s="33">
        <f>[2]TAB5!U24</f>
        <v>0</v>
      </c>
      <c r="M218" s="33">
        <f>[2]TAB5!V24</f>
        <v>0</v>
      </c>
    </row>
    <row r="219" spans="1:13" ht="45">
      <c r="A219" s="30">
        <f>[2]TAB5!D25</f>
        <v>4</v>
      </c>
      <c r="B219" s="31" t="str">
        <f>[2]TAB5!E25</f>
        <v>Rimborso di prestiti</v>
      </c>
      <c r="C219" s="30">
        <f>[2]TAB5!F25</f>
        <v>405</v>
      </c>
      <c r="D219" s="31" t="str">
        <f>[2]TAB5!G25</f>
        <v>Fondi per  rimborso prestiti (solo per le Regioni)</v>
      </c>
      <c r="E219" s="33">
        <f>[2]TAB5!J25</f>
        <v>0</v>
      </c>
      <c r="F219" s="33">
        <f>[2]TAB5!K25</f>
        <v>0</v>
      </c>
      <c r="G219" s="33">
        <f>[2]TAB5!L25</f>
        <v>0</v>
      </c>
      <c r="H219" s="33">
        <f>[2]TAB5!O25</f>
        <v>0</v>
      </c>
      <c r="I219" s="33">
        <f>[2]TAB5!P25</f>
        <v>0</v>
      </c>
      <c r="J219" s="33">
        <f>[2]TAB5!Q25</f>
        <v>0</v>
      </c>
      <c r="K219" s="33">
        <f>[2]TAB5!T25</f>
        <v>0</v>
      </c>
      <c r="L219" s="33">
        <f>[2]TAB5!U25</f>
        <v>0</v>
      </c>
      <c r="M219" s="33">
        <f>[2]TAB5!V25</f>
        <v>0</v>
      </c>
    </row>
    <row r="220" spans="1:13">
      <c r="A220" s="51"/>
      <c r="B220" s="52"/>
      <c r="C220" s="51"/>
      <c r="D220" s="53" t="s">
        <v>37</v>
      </c>
      <c r="E220" s="54">
        <f t="shared" ref="E220:M220" si="31">SUM(E215:E219)</f>
        <v>32513.3</v>
      </c>
      <c r="F220" s="54">
        <f t="shared" si="31"/>
        <v>0</v>
      </c>
      <c r="G220" s="54">
        <f t="shared" si="31"/>
        <v>32513.3</v>
      </c>
      <c r="H220" s="54">
        <f t="shared" si="31"/>
        <v>0</v>
      </c>
      <c r="I220" s="54">
        <f t="shared" si="31"/>
        <v>0</v>
      </c>
      <c r="J220" s="54">
        <f t="shared" si="31"/>
        <v>0</v>
      </c>
      <c r="K220" s="54">
        <f t="shared" si="31"/>
        <v>0</v>
      </c>
      <c r="L220" s="54">
        <f t="shared" si="31"/>
        <v>0</v>
      </c>
      <c r="M220" s="54">
        <f t="shared" si="31"/>
        <v>0</v>
      </c>
    </row>
    <row r="221" spans="1:13">
      <c r="A221" s="55"/>
      <c r="B221" s="56"/>
      <c r="C221" s="55"/>
      <c r="D221" s="56"/>
      <c r="E221" s="39"/>
      <c r="F221" s="39"/>
      <c r="G221" s="39"/>
      <c r="H221" s="39"/>
      <c r="I221" s="39"/>
      <c r="J221" s="39"/>
      <c r="K221" s="39"/>
      <c r="L221" s="39"/>
      <c r="M221" s="39"/>
    </row>
    <row r="222" spans="1:13" ht="75">
      <c r="A222" s="30">
        <f>[2]TAB5!D26</f>
        <v>5</v>
      </c>
      <c r="B222" s="31" t="str">
        <f>[2]TAB5!E26</f>
        <v>Chiusura Anticipazioni da istituto tesoriere/cassiere</v>
      </c>
      <c r="C222" s="30">
        <f>[2]TAB5!F26</f>
        <v>501</v>
      </c>
      <c r="D222" s="31" t="str">
        <f>[2]TAB5!G26</f>
        <v>Chiusura Anticipazioni ricevute da istituto tesoriere/cassiere</v>
      </c>
      <c r="E222" s="33">
        <f>[2]TAB5!J26</f>
        <v>0</v>
      </c>
      <c r="F222" s="33">
        <f>[2]TAB5!K26</f>
        <v>0</v>
      </c>
      <c r="G222" s="33">
        <f>[2]TAB5!L26</f>
        <v>0</v>
      </c>
      <c r="H222" s="33">
        <f>[2]TAB5!O26</f>
        <v>0</v>
      </c>
      <c r="I222" s="33">
        <f>[2]TAB5!P26</f>
        <v>0</v>
      </c>
      <c r="J222" s="33">
        <f>[2]TAB5!Q26</f>
        <v>0</v>
      </c>
      <c r="K222" s="33">
        <f>[2]TAB5!T26</f>
        <v>0</v>
      </c>
      <c r="L222" s="33">
        <f>[2]TAB5!U26</f>
        <v>0</v>
      </c>
      <c r="M222" s="33">
        <f>[2]TAB5!V26</f>
        <v>0</v>
      </c>
    </row>
    <row r="223" spans="1:13">
      <c r="A223" s="51"/>
      <c r="B223" s="52"/>
      <c r="C223" s="51"/>
      <c r="D223" s="53" t="s">
        <v>38</v>
      </c>
      <c r="E223" s="54">
        <f t="shared" ref="E223:M223" si="32">SUM(E222)</f>
        <v>0</v>
      </c>
      <c r="F223" s="54">
        <f t="shared" si="32"/>
        <v>0</v>
      </c>
      <c r="G223" s="54">
        <f t="shared" si="32"/>
        <v>0</v>
      </c>
      <c r="H223" s="54">
        <f t="shared" si="32"/>
        <v>0</v>
      </c>
      <c r="I223" s="54">
        <f t="shared" si="32"/>
        <v>0</v>
      </c>
      <c r="J223" s="54">
        <f t="shared" si="32"/>
        <v>0</v>
      </c>
      <c r="K223" s="54">
        <f t="shared" si="32"/>
        <v>0</v>
      </c>
      <c r="L223" s="54">
        <f t="shared" si="32"/>
        <v>0</v>
      </c>
      <c r="M223" s="54">
        <f t="shared" si="32"/>
        <v>0</v>
      </c>
    </row>
    <row r="224" spans="1:13">
      <c r="A224" s="55"/>
      <c r="B224" s="56"/>
      <c r="C224" s="55"/>
      <c r="D224" s="56"/>
      <c r="E224" s="39"/>
      <c r="F224" s="39"/>
      <c r="G224" s="39"/>
      <c r="H224" s="39"/>
      <c r="I224" s="39"/>
      <c r="J224" s="39"/>
      <c r="K224" s="39"/>
      <c r="L224" s="39"/>
      <c r="M224" s="39"/>
    </row>
    <row r="225" spans="1:19" ht="45">
      <c r="A225" s="30">
        <f>[2]TAB5!D27</f>
        <v>7</v>
      </c>
      <c r="B225" s="31" t="str">
        <f>[2]TAB5!E27</f>
        <v>Spese per conto terzi e partite di giro</v>
      </c>
      <c r="C225" s="30">
        <f>[2]TAB5!F27</f>
        <v>701</v>
      </c>
      <c r="D225" s="31" t="str">
        <f>[2]TAB5!G27</f>
        <v>Uscite per partite di giro</v>
      </c>
      <c r="E225" s="33">
        <f>[2]TAB5!J27</f>
        <v>0</v>
      </c>
      <c r="F225" s="33">
        <f>[2]TAB5!K27</f>
        <v>0</v>
      </c>
      <c r="G225" s="33">
        <f>[2]TAB5!L27</f>
        <v>0</v>
      </c>
      <c r="H225" s="33">
        <f>[2]TAB5!O27</f>
        <v>0</v>
      </c>
      <c r="I225" s="33">
        <f>[2]TAB5!P27</f>
        <v>0</v>
      </c>
      <c r="J225" s="33">
        <f>[2]TAB5!Q27</f>
        <v>0</v>
      </c>
      <c r="K225" s="33">
        <f>[2]TAB5!T27</f>
        <v>6142883.0999999996</v>
      </c>
      <c r="L225" s="33">
        <f>[2]TAB5!U27</f>
        <v>0</v>
      </c>
      <c r="M225" s="33">
        <f>[2]TAB5!V27</f>
        <v>6131033.6500000004</v>
      </c>
    </row>
    <row r="226" spans="1:19" ht="45">
      <c r="A226" s="30">
        <f>[2]TAB5!D28</f>
        <v>7</v>
      </c>
      <c r="B226" s="31" t="str">
        <f>[2]TAB5!E28</f>
        <v>Spese per conto terzi e partite di giro</v>
      </c>
      <c r="C226" s="30">
        <f>[2]TAB5!F28</f>
        <v>702</v>
      </c>
      <c r="D226" s="31" t="str">
        <f>[2]TAB5!G28</f>
        <v>Uscite per conto terzi</v>
      </c>
      <c r="E226" s="33">
        <f>[2]TAB5!J28</f>
        <v>0</v>
      </c>
      <c r="F226" s="33">
        <f>[2]TAB5!K28</f>
        <v>0</v>
      </c>
      <c r="G226" s="33">
        <f>[2]TAB5!L28</f>
        <v>0</v>
      </c>
      <c r="H226" s="33">
        <f>[2]TAB5!O28</f>
        <v>0</v>
      </c>
      <c r="I226" s="33">
        <f>[2]TAB5!P28</f>
        <v>0</v>
      </c>
      <c r="J226" s="33">
        <f>[2]TAB5!Q28</f>
        <v>0</v>
      </c>
      <c r="K226" s="33">
        <f>[2]TAB5!T28</f>
        <v>361337.8</v>
      </c>
      <c r="L226" s="33">
        <f>[2]TAB5!U28</f>
        <v>0</v>
      </c>
      <c r="M226" s="33">
        <f>[2]TAB5!V28</f>
        <v>157134.82999999999</v>
      </c>
    </row>
    <row r="227" spans="1:19">
      <c r="A227" s="51"/>
      <c r="B227" s="52"/>
      <c r="C227" s="51"/>
      <c r="D227" s="53" t="s">
        <v>39</v>
      </c>
      <c r="E227" s="54">
        <f t="shared" ref="E227:M227" si="33">SUM(E225:E226)</f>
        <v>0</v>
      </c>
      <c r="F227" s="54">
        <f t="shared" si="33"/>
        <v>0</v>
      </c>
      <c r="G227" s="54">
        <f t="shared" si="33"/>
        <v>0</v>
      </c>
      <c r="H227" s="54">
        <f t="shared" si="33"/>
        <v>0</v>
      </c>
      <c r="I227" s="54">
        <f t="shared" si="33"/>
        <v>0</v>
      </c>
      <c r="J227" s="54">
        <f t="shared" si="33"/>
        <v>0</v>
      </c>
      <c r="K227" s="54">
        <f t="shared" si="33"/>
        <v>6504220.8999999994</v>
      </c>
      <c r="L227" s="54">
        <f t="shared" si="33"/>
        <v>0</v>
      </c>
      <c r="M227" s="54">
        <f t="shared" si="33"/>
        <v>6288168.4800000004</v>
      </c>
    </row>
    <row r="228" spans="1:19" s="64" customFormat="1" ht="12.75">
      <c r="A228" s="57"/>
      <c r="B228" s="58"/>
      <c r="C228" s="57"/>
      <c r="D228" s="58" t="s">
        <v>40</v>
      </c>
      <c r="E228" s="59">
        <f t="shared" ref="E228:M228" si="34">E200+E207+E213+E220+E223+E227</f>
        <v>42274.66</v>
      </c>
      <c r="F228" s="59">
        <f t="shared" si="34"/>
        <v>0</v>
      </c>
      <c r="G228" s="59">
        <f t="shared" si="34"/>
        <v>42274.66</v>
      </c>
      <c r="H228" s="60">
        <f t="shared" si="34"/>
        <v>0</v>
      </c>
      <c r="I228" s="60">
        <f t="shared" si="34"/>
        <v>0</v>
      </c>
      <c r="J228" s="60">
        <f t="shared" si="34"/>
        <v>0</v>
      </c>
      <c r="K228" s="61">
        <f t="shared" si="34"/>
        <v>6504220.8999999994</v>
      </c>
      <c r="L228" s="61">
        <f t="shared" si="34"/>
        <v>0</v>
      </c>
      <c r="M228" s="61">
        <f t="shared" si="34"/>
        <v>6288168.4800000004</v>
      </c>
    </row>
    <row r="229" spans="1:19">
      <c r="A229" s="55"/>
      <c r="B229" s="56"/>
      <c r="C229" s="55"/>
      <c r="D229" s="56"/>
      <c r="E229" s="71"/>
      <c r="F229" s="71"/>
      <c r="G229" s="71"/>
      <c r="H229" s="71"/>
      <c r="I229" s="71"/>
      <c r="J229" s="71"/>
      <c r="K229" s="71"/>
      <c r="L229" s="71"/>
      <c r="M229" s="71"/>
    </row>
    <row r="230" spans="1:19">
      <c r="A230" s="55"/>
      <c r="B230" s="56"/>
      <c r="C230" s="55"/>
      <c r="D230" s="72" t="s">
        <v>41</v>
      </c>
      <c r="E230" s="33">
        <f>E48+K48+N48+Q48+E93+K93+N93+Q93+E138+H138+K138+N138+Q138+E183+H183+K183+N183+Q183+E228+H228+K228</f>
        <v>31479083.779999997</v>
      </c>
      <c r="F230" s="33">
        <f>F48+L48+O48+R48+F93+L93+O93+R93+F138+I138+L138+O138+R138+F183+I183+L183+O183+R183+F228+I228+L228</f>
        <v>10609678.019999998</v>
      </c>
      <c r="G230" s="33">
        <f>G48+M48+P48+S48+G93+M93+P93+S93+G138+J138+M138+P138+S138+G183+J183+M183+P183+S183+G228+J228+M228</f>
        <v>30087864.389999997</v>
      </c>
      <c r="H230" s="71"/>
      <c r="I230" s="71"/>
      <c r="J230" s="71"/>
      <c r="K230" s="71"/>
      <c r="L230" s="71"/>
      <c r="M230" s="71"/>
    </row>
    <row r="231" spans="1:19" ht="51">
      <c r="A231" s="55"/>
      <c r="B231" s="56"/>
      <c r="C231" s="55"/>
      <c r="D231" s="72" t="s">
        <v>42</v>
      </c>
      <c r="E231" s="33">
        <v>3575944.39</v>
      </c>
      <c r="F231" s="33"/>
      <c r="G231" s="33">
        <v>26929591.329999998</v>
      </c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</row>
    <row r="232" spans="1:19">
      <c r="A232" s="55"/>
      <c r="B232" s="56"/>
      <c r="C232" s="55"/>
      <c r="D232" s="56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</row>
    <row r="233" spans="1:19">
      <c r="A233" s="55"/>
      <c r="B233" s="56"/>
      <c r="C233" s="55"/>
      <c r="D233" s="56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</row>
    <row r="234" spans="1:19">
      <c r="A234" s="55"/>
      <c r="B234" s="56"/>
      <c r="C234" s="55"/>
      <c r="D234" s="56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</row>
    <row r="235" spans="1:19">
      <c r="A235" s="55"/>
      <c r="B235" s="56"/>
      <c r="C235" s="55"/>
      <c r="D235" s="56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</row>
    <row r="236" spans="1:19">
      <c r="A236" s="55"/>
      <c r="B236" s="56"/>
      <c r="C236" s="55"/>
      <c r="D236" s="56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</row>
    <row r="237" spans="1:19">
      <c r="A237" s="55"/>
      <c r="B237" s="56"/>
      <c r="C237" s="55"/>
      <c r="D237" s="56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</row>
    <row r="238" spans="1:19">
      <c r="A238" s="55"/>
      <c r="B238" s="56"/>
      <c r="C238" s="55"/>
      <c r="D238" s="56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</row>
    <row r="239" spans="1:19">
      <c r="A239" s="55"/>
      <c r="B239" s="56"/>
      <c r="C239" s="55"/>
      <c r="D239" s="56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</row>
    <row r="240" spans="1:19">
      <c r="A240" s="55"/>
      <c r="B240" s="56"/>
      <c r="C240" s="55"/>
      <c r="D240" s="56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</row>
    <row r="241" spans="1:19">
      <c r="A241" s="55"/>
      <c r="B241" s="56"/>
      <c r="C241" s="55"/>
      <c r="D241" s="56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</row>
    <row r="242" spans="1:19">
      <c r="A242" s="55"/>
      <c r="B242" s="56"/>
      <c r="C242" s="55"/>
      <c r="D242" s="56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</row>
    <row r="243" spans="1:19">
      <c r="A243" s="55"/>
      <c r="B243" s="56"/>
      <c r="C243" s="55"/>
      <c r="D243" s="56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</row>
    <row r="244" spans="1:19">
      <c r="A244" s="55"/>
      <c r="B244" s="56"/>
      <c r="C244" s="55"/>
      <c r="D244" s="56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</row>
    <row r="245" spans="1:19">
      <c r="A245" s="55"/>
      <c r="B245" s="56"/>
      <c r="C245" s="55"/>
      <c r="D245" s="56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</row>
  </sheetData>
  <mergeCells count="78">
    <mergeCell ref="A8:B8"/>
    <mergeCell ref="C8:D8"/>
    <mergeCell ref="E8:F8"/>
    <mergeCell ref="G8:G9"/>
    <mergeCell ref="H8:I8"/>
    <mergeCell ref="F7:G7"/>
    <mergeCell ref="I7:J7"/>
    <mergeCell ref="L7:M7"/>
    <mergeCell ref="O7:P7"/>
    <mergeCell ref="R7:S7"/>
    <mergeCell ref="S8:S9"/>
    <mergeCell ref="F52:G52"/>
    <mergeCell ref="I52:J52"/>
    <mergeCell ref="L52:M52"/>
    <mergeCell ref="O52:P52"/>
    <mergeCell ref="R52:S52"/>
    <mergeCell ref="J8:J9"/>
    <mergeCell ref="K8:L8"/>
    <mergeCell ref="M8:M9"/>
    <mergeCell ref="N8:O8"/>
    <mergeCell ref="P8:P9"/>
    <mergeCell ref="Q8:R8"/>
    <mergeCell ref="N53:O53"/>
    <mergeCell ref="P53:P54"/>
    <mergeCell ref="Q53:R53"/>
    <mergeCell ref="S53:S54"/>
    <mergeCell ref="A54:B54"/>
    <mergeCell ref="C54:D54"/>
    <mergeCell ref="E53:F53"/>
    <mergeCell ref="G53:G54"/>
    <mergeCell ref="H53:I53"/>
    <mergeCell ref="J53:J54"/>
    <mergeCell ref="K53:L53"/>
    <mergeCell ref="M53:M54"/>
    <mergeCell ref="O97:P97"/>
    <mergeCell ref="R97:S97"/>
    <mergeCell ref="E98:F98"/>
    <mergeCell ref="G98:G99"/>
    <mergeCell ref="H98:I98"/>
    <mergeCell ref="J98:J99"/>
    <mergeCell ref="K98:L98"/>
    <mergeCell ref="A99:B99"/>
    <mergeCell ref="C99:D99"/>
    <mergeCell ref="F97:G97"/>
    <mergeCell ref="I97:J97"/>
    <mergeCell ref="L97:M97"/>
    <mergeCell ref="M98:M99"/>
    <mergeCell ref="N98:O98"/>
    <mergeCell ref="P98:P99"/>
    <mergeCell ref="Q98:R98"/>
    <mergeCell ref="S98:S99"/>
    <mergeCell ref="R142:S142"/>
    <mergeCell ref="E143:F143"/>
    <mergeCell ref="G143:G144"/>
    <mergeCell ref="H143:I143"/>
    <mergeCell ref="J143:J144"/>
    <mergeCell ref="K143:L143"/>
    <mergeCell ref="P143:P144"/>
    <mergeCell ref="Q143:R143"/>
    <mergeCell ref="S143:S144"/>
    <mergeCell ref="A144:B144"/>
    <mergeCell ref="C144:D144"/>
    <mergeCell ref="A189:B189"/>
    <mergeCell ref="C189:D189"/>
    <mergeCell ref="J3:N3"/>
    <mergeCell ref="J4:N4"/>
    <mergeCell ref="F187:G187"/>
    <mergeCell ref="I187:J187"/>
    <mergeCell ref="L187:M187"/>
    <mergeCell ref="E188:F188"/>
    <mergeCell ref="H188:I188"/>
    <mergeCell ref="K188:L188"/>
    <mergeCell ref="M143:M144"/>
    <mergeCell ref="N143:O143"/>
    <mergeCell ref="F142:G142"/>
    <mergeCell ref="I142:J142"/>
    <mergeCell ref="L142:M142"/>
    <mergeCell ref="O142:P142"/>
  </mergeCells>
  <pageMargins left="0.23622047244094488" right="0.23622047244094488" top="0.31496062992125984" bottom="0.51181102362204722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</vt:lpstr>
      <vt:lpstr>SPESE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Pusceddu</dc:creator>
  <cp:lastModifiedBy>Ambu Grazia</cp:lastModifiedBy>
  <cp:lastPrinted>2019-06-18T08:30:14Z</cp:lastPrinted>
  <dcterms:created xsi:type="dcterms:W3CDTF">2019-06-18T08:27:33Z</dcterms:created>
  <dcterms:modified xsi:type="dcterms:W3CDTF">2019-06-18T11:00:17Z</dcterms:modified>
</cp:coreProperties>
</file>